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план финан-хоз деятельн" sheetId="1" r:id="rId1"/>
  </sheets>
  <definedNames>
    <definedName name="_xlnm.Print_Area" localSheetId="0">'план финан-хоз деятельн'!$A$1:$V$193</definedName>
  </definedNames>
  <calcPr fullCalcOnLoad="1"/>
</workbook>
</file>

<file path=xl/sharedStrings.xml><?xml version="1.0" encoding="utf-8"?>
<sst xmlns="http://schemas.openxmlformats.org/spreadsheetml/2006/main" count="221" uniqueCount="174">
  <si>
    <t>Наименование показателя</t>
  </si>
  <si>
    <t>из них:</t>
  </si>
  <si>
    <t xml:space="preserve">       в том числе:</t>
  </si>
  <si>
    <t>Всего</t>
  </si>
  <si>
    <t>в том числе</t>
  </si>
  <si>
    <t>Поступления, всего:</t>
  </si>
  <si>
    <t>в том числе:</t>
  </si>
  <si>
    <t>Выплаты, всего:</t>
  </si>
  <si>
    <t>Справочно:</t>
  </si>
  <si>
    <t>Объем публичных обязательств, всего</t>
  </si>
  <si>
    <t>УТВЕРЖДАЮ</t>
  </si>
  <si>
    <t>(расшифровка подписи)</t>
  </si>
  <si>
    <t>(подпись)</t>
  </si>
  <si>
    <t>План финансово - хозяйственной деятельности</t>
  </si>
  <si>
    <t>КОДЫ</t>
  </si>
  <si>
    <t>Форма по КФД</t>
  </si>
  <si>
    <t>Дата</t>
  </si>
  <si>
    <t>по ОКЕИ</t>
  </si>
  <si>
    <t>Наименование органа, осуществляющего функции и полномочия учредителя</t>
  </si>
  <si>
    <t>Единица измерения: руб.</t>
  </si>
  <si>
    <t>II. Показатели финансового состояния учреждения</t>
  </si>
  <si>
    <r>
      <t>I. Нефинансовые активы, всего</t>
    </r>
    <r>
      <rPr>
        <sz val="11"/>
        <rFont val="Times New Roman"/>
        <family val="1"/>
      </rPr>
      <t>:</t>
    </r>
  </si>
  <si>
    <t>II. Финансовые активы, всего</t>
  </si>
  <si>
    <t>III. Обязательства, всего</t>
  </si>
  <si>
    <t>Планируемый остаток средств на начало планируемого года</t>
  </si>
  <si>
    <t>1.2.2. Остаточная стоимость особо ценного движимого имущества</t>
  </si>
  <si>
    <t>3.1. Просроченная кредиторская задолженность</t>
  </si>
  <si>
    <t xml:space="preserve"> </t>
  </si>
  <si>
    <t>Планируемый остаток средств на конец планируемого года</t>
  </si>
  <si>
    <t>Код по бюджетной классификации операции сектора государственного управления</t>
  </si>
  <si>
    <t>Х</t>
  </si>
  <si>
    <t>III. Показатели по поступлениям и выплатам учреждения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</si>
  <si>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</si>
  <si>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</si>
  <si>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</si>
  <si>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</si>
  <si>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</si>
  <si>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</si>
  <si>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</si>
  <si>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</si>
  <si>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</si>
  <si>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Безвозмездные перечисления государственным и муниципальным организациям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</si>
  <si>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</si>
  <si>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</si>
  <si>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</si>
  <si>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</si>
  <si>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</si>
  <si>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</si>
  <si>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</si>
  <si>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Услуга № 1</t>
  </si>
  <si>
    <t>Услуга № 2</t>
  </si>
  <si>
    <t>Поступления от иной приносящей доход деятельности, всего:</t>
  </si>
  <si>
    <t>Сумма</t>
  </si>
  <si>
    <t>1.1.2. Стоимость имущества, приобретенного государственным бюджетным учреждением (подразделением) за счет выделенных собственником имущества учреждения средств</t>
  </si>
  <si>
    <t>Бюджетные инвестиции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</si>
  <si>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</si>
  <si>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</si>
  <si>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</si>
  <si>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</si>
  <si>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</si>
  <si>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</si>
  <si>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</si>
  <si>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</si>
  <si>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</si>
  <si>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</si>
  <si>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 xml:space="preserve">3.2.1.  по начислениям на выплаты по оплате труда </t>
  </si>
  <si>
    <t>3.2.2. 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</si>
  <si>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</si>
  <si>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</si>
  <si>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</si>
  <si>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операции по счетам, открытым в кредитных организациях в иностранной валюте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</si>
  <si>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</si>
  <si>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</si>
  <si>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</si>
  <si>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</si>
  <si>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</si>
  <si>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</si>
  <si>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</si>
  <si>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</si>
  <si>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</si>
  <si>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</si>
  <si>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</si>
  <si>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</si>
  <si>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 xml:space="preserve">3.3.1.  по начислениям на выплаты по оплате труда </t>
  </si>
  <si>
    <t>3.3.2. 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</si>
  <si>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</si>
  <si>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</si>
  <si>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</si>
  <si>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по ОКПО</t>
  </si>
  <si>
    <t>ИНН / КПП</t>
  </si>
  <si>
    <t>1.2.1. Общая балансовая стоимость особо ценного движимого имущества</t>
  </si>
  <si>
    <t>Оплата труда и начисления на выплаты по оплате труда, всего</t>
  </si>
  <si>
    <t>Оплата работ, услуг, всего</t>
  </si>
  <si>
    <t>Безвозмездные перечисления организациям, всего</t>
  </si>
  <si>
    <t>Социальное обеспечение, всего</t>
  </si>
  <si>
    <t xml:space="preserve">Поступление нефинансовых активов, всего </t>
  </si>
  <si>
    <t>Исполнитель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</si>
  <si>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</si>
  <si>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</si>
  <si>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</si>
  <si>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</si>
  <si>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</si>
  <si>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</si>
  <si>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</si>
  <si>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</si>
  <si>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</si>
  <si>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</si>
  <si>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</si>
  <si>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</si>
  <si>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</si>
  <si>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</si>
  <si>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</si>
  <si>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</si>
  <si>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Наименование  учреждения (подразделения)</t>
  </si>
  <si>
    <t>Адрес фактического местонахождения  учреждения (подразделения)</t>
  </si>
  <si>
    <t xml:space="preserve">I.  Сведения о деятельности муниципального учреждения </t>
  </si>
  <si>
    <t>1.1. Цели деятельности муниципального учреждения (подразделения):</t>
  </si>
  <si>
    <t>1.2. Виды деятельности муниципального учреждения (подразделения):</t>
  </si>
  <si>
    <t>1.1.4. Остаточная стоимость недвижимого муниципального имущества</t>
  </si>
  <si>
    <t>1.1. Общая балансовая стоимость недвижимого муниципального имущества, всего</t>
  </si>
  <si>
    <t>1.2. Общая балансовая стоимость движимого муниципального имущества, всего</t>
  </si>
  <si>
    <t>Субсидии на выполнении муниципального задания</t>
  </si>
  <si>
    <t>1.1.1. Стоимость имущества, закрепленного собственником имущества за муниципальным учреждением на праве оперативного управления</t>
  </si>
  <si>
    <t>1.1.3. Стоимость имущества, приобретенного муниципальным учреждением (подразделением) за счет доходов, полученных от платной и иной приносящей доход деятельности</t>
  </si>
  <si>
    <t>2.1. Дебиторская задолженность по доходам, полученным за счет средств бюджета</t>
  </si>
  <si>
    <t>2.2. Дебиторская задолженность по выданным авансам, полученным за счет средств бюджета всего:</t>
  </si>
  <si>
    <t>3.2. Кредиторская задолженность по расчетам с поставщиками и подрядчиками за счет средств бюджета, всего:</t>
  </si>
  <si>
    <t>операции по лицевым счетам, открытым в финансовом управлении администрации муниципального образования Ленинградский район</t>
  </si>
  <si>
    <t>Поступления от оказания муниципальным учреждением  (подразделением) услуг (выполнения работ) , предоставление которых для физических и юридических лиц осуществляется на платной основе, всего</t>
  </si>
  <si>
    <t>Иные субсидии</t>
  </si>
  <si>
    <t>оплата командировочных расходов</t>
  </si>
  <si>
    <t>меры социальной поддержки педагогическим работникам</t>
  </si>
  <si>
    <t>оплата за тепловую энергию</t>
  </si>
  <si>
    <t>оплата за газ</t>
  </si>
  <si>
    <t>оплата за электроэнергию</t>
  </si>
  <si>
    <t>оплата за водоснабжение и водоотведение</t>
  </si>
  <si>
    <t>текущий ремонт оборудования</t>
  </si>
  <si>
    <t>текущий ремонт зданий</t>
  </si>
  <si>
    <t>прочие работы, услуги по содержанию имущества</t>
  </si>
  <si>
    <t>приобретение продуктов питания</t>
  </si>
  <si>
    <t>приобретение ГСМ</t>
  </si>
  <si>
    <t>приобретение котельно-печного топлива</t>
  </si>
  <si>
    <t>капитальный ремонт зданий</t>
  </si>
  <si>
    <t>приобретение прочих материальных запасов</t>
  </si>
  <si>
    <t>Краснодарский край,Ленинградский район,х.Западный,ул.Светлая 131Б</t>
  </si>
  <si>
    <t>Создание условий:1.гарантирующих охрану и укрепление здоровья обучающихся.2.для развития личности, ее самореализации и самоопределения.3.для  воспитания гражданственности,трудолюбия,уважение к правам и свободам человека,любви к окружающей природе,Родине,семье.</t>
  </si>
  <si>
    <t>Начальник управления образования администрации муниципального образования Ленинградский район</t>
  </si>
  <si>
    <t>Л.А.Данилова</t>
  </si>
  <si>
    <t>благотворительные пожертвования родителей на питание учащихся</t>
  </si>
  <si>
    <t>Поступления от иной приносящей доход деятельности, всего:благотворительные пожертвования родителей на питание учащихся</t>
  </si>
  <si>
    <t>Л.С.Лещенко</t>
  </si>
  <si>
    <t>Е.Ю.Захарова</t>
  </si>
  <si>
    <t>тел.4-44-14</t>
  </si>
  <si>
    <t>1.3. Перечень услуг (работ), осуществляемых на платной основе:</t>
  </si>
  <si>
    <t>по дополнительному согласованию с законным представителем.</t>
  </si>
  <si>
    <t>выполнениефункции бюджетными учреждениями за счет средств краевого бюджета</t>
  </si>
  <si>
    <t>выполнениефункции бюджетными учреждениями за счет средств муниципального бюджета</t>
  </si>
  <si>
    <t>Администрация муниципального образования Ленинградский район</t>
  </si>
  <si>
    <t>образовательная</t>
  </si>
  <si>
    <t>Директор МБОУ ООШ №27</t>
  </si>
  <si>
    <t>Главный бухгалтер МБОУ ООШ №27</t>
  </si>
  <si>
    <t>МП "Обеспечение школьников молоком и молоной продукцией</t>
  </si>
  <si>
    <t>Краевые средства на  обеспечение льготным питанием учащихся из многодетных семей</t>
  </si>
  <si>
    <t xml:space="preserve">на 2016  год </t>
  </si>
  <si>
    <t>Средства краевого бюджета на выплату мер соц.поддержки пед.работникам</t>
  </si>
  <si>
    <t>МЦП"Предоставление частичной компенсации оплаты стоимости питания обучающихся"</t>
  </si>
  <si>
    <t>Муниципальное бюджетное общеобразовательное учреждение основная общеобразовательная школа №27 им.М.С.Рогова хутора Западного муниципального образования Ленинградский район</t>
  </si>
  <si>
    <t>"_____"________________ 2016 г.</t>
  </si>
  <si>
    <t>субсидии на оплату кредиторской задолженности</t>
  </si>
  <si>
    <t>"_01_"июля  2016г.</t>
  </si>
  <si>
    <t>субсидия на организацию оздоровительной компании</t>
  </si>
  <si>
    <t>Субсидия на оплату Кред.задолж.по исполнит.документам</t>
  </si>
  <si>
    <t>субсидия на  строительство учебного блока и спортзала</t>
  </si>
  <si>
    <t>"01" октября  2016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</si>
</sst>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1" fillId="0" borderId="15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6" xfId="0" applyFont="1" applyBorder="1" applyAlignment="1">
      <alignment vertical="top" wrapText="1"/>
    </xf>
    <xf numFmtId="0" fontId="1" fillId="0" borderId="1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9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1" fillId="0" borderId="12" xfId="0" applyFont="1" applyBorder="1" applyAlignment="1">
      <alignment horizontal="right" vertical="top"/>
    </xf>
    <xf numFmtId="0" fontId="1" fillId="0" borderId="13" xfId="0" applyFont="1" applyBorder="1" applyAlignment="1">
      <alignment horizontal="right" vertical="top"/>
    </xf>
    <xf numFmtId="0" fontId="1" fillId="0" borderId="14" xfId="0" applyFont="1" applyBorder="1" applyAlignment="1">
      <alignment horizontal="right" vertical="top"/>
    </xf>
    <xf numFmtId="0" fontId="1" fillId="0" borderId="12" xfId="0" applyFont="1" applyBorder="1" applyAlignment="1">
      <alignment horizontal="right" vertical="top" wrapText="1"/>
    </xf>
    <xf numFmtId="0" fontId="1" fillId="0" borderId="13" xfId="0" applyFont="1" applyBorder="1" applyAlignment="1">
      <alignment horizontal="right" vertical="top" wrapText="1"/>
    </xf>
    <xf numFmtId="0" fontId="1" fillId="0" borderId="14" xfId="0" applyFont="1" applyBorder="1" applyAlignment="1">
      <alignment horizontal="right"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2" xfId="0" applyFont="1" applyBorder="1" applyAlignment="1">
      <alignment vertical="top"/>
    </xf>
    <xf numFmtId="0" fontId="1" fillId="0" borderId="13" xfId="0" applyFont="1" applyBorder="1" applyAlignment="1">
      <alignment vertical="top"/>
    </xf>
    <xf numFmtId="0" fontId="1" fillId="0" borderId="14" xfId="0" applyFont="1" applyBorder="1" applyAlignment="1">
      <alignment vertical="top"/>
    </xf>
    <xf numFmtId="0" fontId="1" fillId="0" borderId="2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" fillId="0" borderId="18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 shrinkToFit="1"/>
    </xf>
    <xf numFmtId="0" fontId="1" fillId="0" borderId="13" xfId="0" applyFont="1" applyBorder="1" applyAlignment="1">
      <alignment vertical="top" wrapText="1" shrinkToFit="1"/>
    </xf>
    <xf numFmtId="0" fontId="1" fillId="0" borderId="14" xfId="0" applyFont="1" applyBorder="1" applyAlignment="1">
      <alignment vertical="top" wrapText="1" shrinkToFit="1"/>
    </xf>
    <xf numFmtId="0" fontId="2" fillId="0" borderId="10" xfId="0" applyFont="1" applyBorder="1" applyAlignment="1">
      <alignment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8" fillId="0" borderId="0" xfId="0" applyFont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25" defaultRowHeight="12.75"/>
  <cols>
    <col min="1" max="1" width="10.625" style="2" customWidth="1"/>
    <col min="2" max="2" width="13.125" style="2" customWidth="1"/>
    <col min="3" max="3" width="12.00390625" style="2" customWidth="1"/>
    <col min="4" max="4" width="13.50390625" style="3" customWidth="1"/>
    <col min="5" max="5" width="16.00390625" style="2" customWidth="1"/>
    <col min="6" max="6" width="12.875" style="2" customWidth="1"/>
    <col min="7" max="7" width="14.50390625" style="2" customWidth="1"/>
    <col min="8" max="8" width="11.00390625" style="2" customWidth="1"/>
    <col min="9" max="9" width="11.375" style="2" customWidth="1"/>
    <col min="10" max="10" width="11.00390625" style="2" customWidth="1"/>
    <col min="11" max="16" width="12.375" style="2" customWidth="1"/>
    <col min="17" max="17" width="10.625" style="2" customWidth="1"/>
    <col min="18" max="18" width="10.625" style="2" bestFit="1" customWidth="1"/>
    <col min="19" max="19" width="13.625" style="2" customWidth="1"/>
    <col min="20" max="20" width="9.50390625" style="2" customWidth="1"/>
    <col min="21" max="21" width="12.625" style="2" customWidth="1"/>
    <col min="22" max="16384" width="9.125" style="2" customWidth="1"/>
  </cols>
  <sheetData>
    <row r="1" spans="5:8" ht="25.5" customHeight="1">
      <c r="E1" s="40"/>
      <c r="F1" s="40"/>
      <c r="G1" s="40"/>
      <c r="H1" s="37"/>
    </row>
    <row r="2" spans="5:8" ht="13.5">
      <c r="E2" s="39" t="s">
        <v>10</v>
      </c>
      <c r="F2" s="39"/>
      <c r="G2" s="39"/>
      <c r="H2" s="3"/>
    </row>
    <row r="3" spans="5:8" ht="46.5" customHeight="1">
      <c r="E3" s="48" t="s">
        <v>146</v>
      </c>
      <c r="F3" s="48"/>
      <c r="G3" s="48"/>
      <c r="H3" s="1"/>
    </row>
    <row r="4" spans="5:8" ht="18" customHeight="1">
      <c r="E4" s="11"/>
      <c r="F4" s="47" t="s">
        <v>147</v>
      </c>
      <c r="G4" s="47"/>
      <c r="H4" s="1"/>
    </row>
    <row r="5" spans="5:8" ht="15" customHeight="1">
      <c r="E5" s="15"/>
      <c r="F5" s="46"/>
      <c r="G5" s="46"/>
      <c r="H5" s="15"/>
    </row>
    <row r="6" spans="5:8" ht="36" customHeight="1">
      <c r="E6" s="45" t="s">
        <v>169</v>
      </c>
      <c r="F6" s="45"/>
      <c r="G6" s="45"/>
      <c r="H6" s="15"/>
    </row>
    <row r="8" spans="1:8" ht="17.25">
      <c r="A8" s="100" t="s">
        <v>13</v>
      </c>
      <c r="B8" s="100"/>
      <c r="C8" s="100"/>
      <c r="D8" s="100"/>
      <c r="E8" s="100"/>
      <c r="F8" s="100"/>
      <c r="G8" s="100"/>
      <c r="H8" s="27"/>
    </row>
    <row r="9" spans="1:8" ht="17.25">
      <c r="A9" s="100" t="s">
        <v>163</v>
      </c>
      <c r="B9" s="100"/>
      <c r="C9" s="100"/>
      <c r="D9" s="100"/>
      <c r="E9" s="100"/>
      <c r="F9" s="100"/>
      <c r="G9" s="100"/>
      <c r="H9" s="27"/>
    </row>
    <row r="10" spans="1:8" ht="17.25">
      <c r="A10" s="27"/>
      <c r="B10" s="27"/>
      <c r="C10" s="27"/>
      <c r="D10" s="27"/>
      <c r="E10" s="27"/>
      <c r="F10" s="5"/>
      <c r="G10" s="13" t="s">
        <v>14</v>
      </c>
      <c r="H10" s="13"/>
    </row>
    <row r="11" spans="1:8" ht="15.75" customHeight="1">
      <c r="A11" s="27"/>
      <c r="B11" s="27"/>
      <c r="C11" s="27"/>
      <c r="D11" s="27"/>
      <c r="E11" s="27"/>
      <c r="F11" s="6" t="s">
        <v>15</v>
      </c>
      <c r="G11" s="7"/>
      <c r="H11" s="14"/>
    </row>
    <row r="12" spans="1:8" ht="18" customHeight="1">
      <c r="A12" s="5"/>
      <c r="B12" s="58" t="s">
        <v>173</v>
      </c>
      <c r="C12" s="58"/>
      <c r="D12" s="58"/>
      <c r="E12" s="58"/>
      <c r="F12" s="6" t="s">
        <v>16</v>
      </c>
      <c r="G12" s="7"/>
      <c r="H12" s="14"/>
    </row>
    <row r="13" spans="1:8" ht="15.75" customHeight="1">
      <c r="A13" s="5"/>
      <c r="B13" s="5"/>
      <c r="C13" s="5"/>
      <c r="D13" s="5"/>
      <c r="E13" s="5"/>
      <c r="G13" s="7"/>
      <c r="H13" s="14"/>
    </row>
    <row r="14" spans="6:8" ht="13.5">
      <c r="F14" s="6"/>
      <c r="G14" s="7"/>
      <c r="H14" s="14"/>
    </row>
    <row r="15" spans="1:8" ht="13.5" customHeight="1">
      <c r="A15" s="86" t="s">
        <v>113</v>
      </c>
      <c r="B15" s="86"/>
      <c r="C15" s="86"/>
      <c r="D15" s="99" t="s">
        <v>166</v>
      </c>
      <c r="E15" s="99"/>
      <c r="F15" s="6" t="s">
        <v>88</v>
      </c>
      <c r="G15" s="7"/>
      <c r="H15" s="14"/>
    </row>
    <row r="16" spans="1:8" ht="11.25" customHeight="1">
      <c r="A16" s="86"/>
      <c r="B16" s="86"/>
      <c r="C16" s="86"/>
      <c r="D16" s="99"/>
      <c r="E16" s="99"/>
      <c r="G16" s="10"/>
      <c r="H16" s="8"/>
    </row>
    <row r="17" spans="1:8" ht="13.5" customHeight="1">
      <c r="A17" s="86"/>
      <c r="B17" s="86"/>
      <c r="C17" s="86"/>
      <c r="D17" s="99"/>
      <c r="E17" s="99"/>
      <c r="G17" s="10"/>
      <c r="H17" s="8"/>
    </row>
    <row r="18" spans="1:8" ht="70.5" customHeight="1">
      <c r="A18" s="86"/>
      <c r="B18" s="86"/>
      <c r="C18" s="86"/>
      <c r="D18" s="99"/>
      <c r="E18" s="99"/>
      <c r="F18" s="31"/>
      <c r="G18" s="30"/>
      <c r="H18" s="14"/>
    </row>
    <row r="19" spans="1:8" ht="22.5" customHeight="1">
      <c r="A19" s="86" t="s">
        <v>89</v>
      </c>
      <c r="B19" s="86"/>
      <c r="C19" s="86"/>
      <c r="D19" s="8">
        <v>2341008885</v>
      </c>
      <c r="E19" s="8">
        <v>234101001</v>
      </c>
      <c r="F19" s="29"/>
      <c r="G19" s="32"/>
      <c r="H19" s="29"/>
    </row>
    <row r="20" spans="1:8" ht="23.25" customHeight="1">
      <c r="A20" s="86" t="s">
        <v>19</v>
      </c>
      <c r="B20" s="86"/>
      <c r="C20" s="86"/>
      <c r="D20" s="1"/>
      <c r="E20" s="1"/>
      <c r="F20" s="14" t="s">
        <v>17</v>
      </c>
      <c r="G20" s="7">
        <v>383</v>
      </c>
      <c r="H20" s="14"/>
    </row>
    <row r="21" spans="1:8" ht="21" customHeight="1">
      <c r="A21" s="86" t="s">
        <v>18</v>
      </c>
      <c r="B21" s="86"/>
      <c r="C21" s="86"/>
      <c r="D21" s="99" t="s">
        <v>157</v>
      </c>
      <c r="E21" s="99"/>
      <c r="F21" s="99"/>
      <c r="G21" s="14"/>
      <c r="H21" s="14"/>
    </row>
    <row r="22" spans="1:8" ht="18" customHeight="1">
      <c r="A22" s="86"/>
      <c r="B22" s="86"/>
      <c r="C22" s="86"/>
      <c r="D22" s="99"/>
      <c r="E22" s="99"/>
      <c r="F22" s="99"/>
      <c r="G22" s="14"/>
      <c r="H22" s="14"/>
    </row>
    <row r="23" spans="1:8" ht="19.5" customHeight="1">
      <c r="A23" s="86"/>
      <c r="B23" s="86"/>
      <c r="C23" s="86"/>
      <c r="D23" s="99"/>
      <c r="E23" s="99"/>
      <c r="F23" s="99"/>
      <c r="G23" s="14"/>
      <c r="H23" s="14"/>
    </row>
    <row r="24" spans="1:8" ht="17.25" customHeight="1">
      <c r="A24" s="86" t="s">
        <v>114</v>
      </c>
      <c r="B24" s="86"/>
      <c r="C24" s="86"/>
      <c r="D24" s="99" t="s">
        <v>144</v>
      </c>
      <c r="E24" s="99"/>
      <c r="F24" s="99"/>
      <c r="G24" s="8"/>
      <c r="H24" s="8"/>
    </row>
    <row r="25" spans="1:8" ht="18.75" customHeight="1">
      <c r="A25" s="86"/>
      <c r="B25" s="86"/>
      <c r="C25" s="86"/>
      <c r="D25" s="99"/>
      <c r="E25" s="99"/>
      <c r="F25" s="99"/>
      <c r="G25" s="8"/>
      <c r="H25" s="8"/>
    </row>
    <row r="26" spans="1:8" ht="21.75" customHeight="1">
      <c r="A26" s="86"/>
      <c r="B26" s="86"/>
      <c r="C26" s="86"/>
      <c r="D26" s="99"/>
      <c r="E26" s="99"/>
      <c r="F26" s="99"/>
      <c r="G26" s="8"/>
      <c r="H26" s="8"/>
    </row>
    <row r="27" spans="1:8" ht="0.75" customHeight="1" hidden="1">
      <c r="A27" s="86"/>
      <c r="B27" s="86"/>
      <c r="C27" s="86"/>
      <c r="D27" s="8"/>
      <c r="E27" s="8"/>
      <c r="F27" s="8"/>
      <c r="G27" s="8"/>
      <c r="H27" s="8"/>
    </row>
    <row r="28" spans="1:8" ht="20.25" customHeight="1">
      <c r="A28" s="4"/>
      <c r="B28" s="4"/>
      <c r="C28" s="1"/>
      <c r="D28" s="1"/>
      <c r="E28" s="1"/>
      <c r="F28" s="8"/>
      <c r="G28" s="8"/>
      <c r="H28" s="8"/>
    </row>
    <row r="29" spans="1:8" ht="15" customHeight="1">
      <c r="A29" s="58" t="s">
        <v>115</v>
      </c>
      <c r="B29" s="58"/>
      <c r="C29" s="58"/>
      <c r="D29" s="58"/>
      <c r="E29" s="58"/>
      <c r="F29" s="58"/>
      <c r="G29" s="58"/>
      <c r="H29" s="5"/>
    </row>
    <row r="30" spans="1:8" ht="24.75" customHeight="1">
      <c r="A30" s="16"/>
      <c r="B30" s="16"/>
      <c r="C30" s="16"/>
      <c r="D30" s="5"/>
      <c r="E30" s="16"/>
      <c r="F30" s="16"/>
      <c r="G30" s="16"/>
      <c r="H30" s="16"/>
    </row>
    <row r="31" spans="1:8" ht="22.5" customHeight="1">
      <c r="A31" s="86" t="s">
        <v>116</v>
      </c>
      <c r="B31" s="86"/>
      <c r="C31" s="86"/>
      <c r="D31" s="86"/>
      <c r="E31" s="86"/>
      <c r="F31" s="86"/>
      <c r="G31" s="86"/>
      <c r="H31" s="4"/>
    </row>
    <row r="32" spans="1:8" ht="71.25" customHeight="1">
      <c r="A32" s="86" t="s">
        <v>145</v>
      </c>
      <c r="B32" s="86"/>
      <c r="C32" s="86"/>
      <c r="D32" s="86"/>
      <c r="E32" s="86"/>
      <c r="F32" s="86"/>
      <c r="G32" s="86"/>
      <c r="H32" s="4"/>
    </row>
    <row r="33" spans="1:8" ht="20.25" customHeight="1">
      <c r="A33" s="86" t="s">
        <v>117</v>
      </c>
      <c r="B33" s="86"/>
      <c r="C33" s="86"/>
      <c r="D33" s="86"/>
      <c r="E33" s="86"/>
      <c r="F33" s="86"/>
      <c r="G33" s="86"/>
      <c r="H33" s="4"/>
    </row>
    <row r="34" spans="1:8" ht="31.5" customHeight="1">
      <c r="A34" s="86" t="s">
        <v>158</v>
      </c>
      <c r="B34" s="86"/>
      <c r="C34" s="86"/>
      <c r="D34" s="86"/>
      <c r="E34" s="86"/>
      <c r="F34" s="86"/>
      <c r="G34" s="86"/>
      <c r="H34" s="4"/>
    </row>
    <row r="35" spans="1:8" ht="27" customHeight="1">
      <c r="A35" s="86" t="s">
        <v>153</v>
      </c>
      <c r="B35" s="86"/>
      <c r="C35" s="86"/>
      <c r="D35" s="86"/>
      <c r="E35" s="86"/>
      <c r="F35" s="86"/>
      <c r="G35" s="86"/>
      <c r="H35" s="4"/>
    </row>
    <row r="36" spans="1:8" ht="55.5" customHeight="1">
      <c r="A36" s="86" t="s">
        <v>154</v>
      </c>
      <c r="B36" s="86"/>
      <c r="C36" s="86"/>
      <c r="D36" s="86"/>
      <c r="E36" s="86"/>
      <c r="F36" s="86"/>
      <c r="G36" s="86"/>
      <c r="H36" s="4"/>
    </row>
    <row r="37" spans="1:8" ht="21.75" customHeight="1">
      <c r="A37" s="92" t="s">
        <v>20</v>
      </c>
      <c r="B37" s="92"/>
      <c r="C37" s="92"/>
      <c r="D37" s="92"/>
      <c r="E37" s="92"/>
      <c r="F37" s="92"/>
      <c r="G37" s="92"/>
      <c r="H37" s="38"/>
    </row>
    <row r="38" spans="1:8" ht="15" customHeight="1">
      <c r="A38" s="93" t="s">
        <v>0</v>
      </c>
      <c r="B38" s="93"/>
      <c r="C38" s="93"/>
      <c r="D38" s="93"/>
      <c r="E38" s="93"/>
      <c r="F38" s="41" t="s">
        <v>52</v>
      </c>
      <c r="G38" s="42"/>
      <c r="H38" s="1"/>
    </row>
    <row r="39" spans="1:8" ht="17.25" customHeight="1">
      <c r="A39" s="49" t="s">
        <v>21</v>
      </c>
      <c r="B39" s="49"/>
      <c r="C39" s="49"/>
      <c r="D39" s="49"/>
      <c r="E39" s="49"/>
      <c r="F39" s="43">
        <f>F41+F47</f>
        <v>6535109.09</v>
      </c>
      <c r="G39" s="44"/>
      <c r="H39" s="38"/>
    </row>
    <row r="40" spans="1:8" ht="13.5" customHeight="1">
      <c r="A40" s="50" t="s">
        <v>1</v>
      </c>
      <c r="B40" s="50"/>
      <c r="C40" s="50"/>
      <c r="D40" s="50"/>
      <c r="E40" s="50"/>
      <c r="F40" s="41"/>
      <c r="G40" s="42"/>
      <c r="H40" s="1"/>
    </row>
    <row r="41" spans="1:8" ht="36.75" customHeight="1">
      <c r="A41" s="50" t="s">
        <v>119</v>
      </c>
      <c r="B41" s="50"/>
      <c r="C41" s="50"/>
      <c r="D41" s="50"/>
      <c r="E41" s="50"/>
      <c r="F41" s="41">
        <f>F43</f>
        <v>3531444</v>
      </c>
      <c r="G41" s="42"/>
      <c r="H41" s="1"/>
    </row>
    <row r="42" spans="1:8" ht="18.75" customHeight="1">
      <c r="A42" s="50" t="s">
        <v>2</v>
      </c>
      <c r="B42" s="50"/>
      <c r="C42" s="50"/>
      <c r="D42" s="50"/>
      <c r="E42" s="50"/>
      <c r="F42" s="41"/>
      <c r="G42" s="42"/>
      <c r="H42" s="1"/>
    </row>
    <row r="43" spans="1:8" ht="45.75" customHeight="1">
      <c r="A43" s="50" t="s">
        <v>122</v>
      </c>
      <c r="B43" s="50"/>
      <c r="C43" s="50"/>
      <c r="D43" s="50"/>
      <c r="E43" s="50"/>
      <c r="F43" s="41">
        <v>3531444</v>
      </c>
      <c r="G43" s="42"/>
      <c r="H43" s="1"/>
    </row>
    <row r="44" spans="1:8" ht="50.25" customHeight="1">
      <c r="A44" s="50" t="s">
        <v>53</v>
      </c>
      <c r="B44" s="50"/>
      <c r="C44" s="50"/>
      <c r="D44" s="50"/>
      <c r="E44" s="50"/>
      <c r="F44" s="41"/>
      <c r="G44" s="42"/>
      <c r="H44" s="1"/>
    </row>
    <row r="45" spans="1:8" ht="49.5" customHeight="1">
      <c r="A45" s="50" t="s">
        <v>123</v>
      </c>
      <c r="B45" s="50"/>
      <c r="C45" s="50"/>
      <c r="D45" s="50"/>
      <c r="E45" s="50"/>
      <c r="F45" s="41"/>
      <c r="G45" s="42"/>
      <c r="H45" s="1"/>
    </row>
    <row r="46" spans="1:8" ht="18.75" customHeight="1">
      <c r="A46" s="50" t="s">
        <v>118</v>
      </c>
      <c r="B46" s="50"/>
      <c r="C46" s="50"/>
      <c r="D46" s="50"/>
      <c r="E46" s="50"/>
      <c r="F46" s="41">
        <v>0</v>
      </c>
      <c r="G46" s="42"/>
      <c r="H46" s="1"/>
    </row>
    <row r="47" spans="1:8" ht="30.75" customHeight="1">
      <c r="A47" s="50" t="s">
        <v>120</v>
      </c>
      <c r="B47" s="50"/>
      <c r="C47" s="50"/>
      <c r="D47" s="50"/>
      <c r="E47" s="50"/>
      <c r="F47" s="41">
        <v>3003665.09</v>
      </c>
      <c r="G47" s="42"/>
      <c r="H47" s="1"/>
    </row>
    <row r="48" spans="1:8" ht="18.75" customHeight="1">
      <c r="A48" s="50" t="s">
        <v>2</v>
      </c>
      <c r="B48" s="50"/>
      <c r="C48" s="50"/>
      <c r="D48" s="50"/>
      <c r="E48" s="50"/>
      <c r="F48" s="41"/>
      <c r="G48" s="42"/>
      <c r="H48" s="1"/>
    </row>
    <row r="49" spans="1:8" ht="19.5" customHeight="1">
      <c r="A49" s="50" t="s">
        <v>90</v>
      </c>
      <c r="B49" s="50"/>
      <c r="C49" s="50"/>
      <c r="D49" s="50"/>
      <c r="E49" s="50"/>
      <c r="F49" s="41">
        <v>2349961.86</v>
      </c>
      <c r="G49" s="42"/>
      <c r="H49" s="1"/>
    </row>
    <row r="50" spans="1:8" ht="18.75" customHeight="1">
      <c r="A50" s="50" t="s">
        <v>25</v>
      </c>
      <c r="B50" s="50"/>
      <c r="C50" s="50"/>
      <c r="D50" s="50"/>
      <c r="E50" s="50"/>
      <c r="F50" s="41">
        <v>416882.1</v>
      </c>
      <c r="G50" s="42"/>
      <c r="H50" s="1"/>
    </row>
    <row r="51" spans="1:8" ht="16.5" customHeight="1">
      <c r="A51" s="49" t="s">
        <v>22</v>
      </c>
      <c r="B51" s="49"/>
      <c r="C51" s="49"/>
      <c r="D51" s="49"/>
      <c r="E51" s="49"/>
      <c r="F51" s="43"/>
      <c r="G51" s="44"/>
      <c r="H51" s="38"/>
    </row>
    <row r="52" spans="1:8" ht="18" customHeight="1">
      <c r="A52" s="50" t="s">
        <v>1</v>
      </c>
      <c r="B52" s="50"/>
      <c r="C52" s="50"/>
      <c r="D52" s="50"/>
      <c r="E52" s="50"/>
      <c r="F52" s="41"/>
      <c r="G52" s="42"/>
      <c r="H52" s="1"/>
    </row>
    <row r="53" spans="1:8" ht="32.25" customHeight="1">
      <c r="A53" s="50" t="s">
        <v>124</v>
      </c>
      <c r="B53" s="50"/>
      <c r="C53" s="50"/>
      <c r="D53" s="50"/>
      <c r="E53" s="50"/>
      <c r="F53" s="41"/>
      <c r="G53" s="42"/>
      <c r="H53" s="1"/>
    </row>
    <row r="54" spans="1:8" ht="32.25" customHeight="1">
      <c r="A54" s="50" t="s">
        <v>125</v>
      </c>
      <c r="B54" s="50"/>
      <c r="C54" s="50"/>
      <c r="D54" s="50"/>
      <c r="E54" s="50"/>
      <c r="F54" s="41"/>
      <c r="G54" s="42"/>
      <c r="H54" s="1"/>
    </row>
    <row r="55" spans="1:8" ht="18.75" customHeight="1">
      <c r="A55" s="50" t="s">
        <v>2</v>
      </c>
      <c r="B55" s="50"/>
      <c r="C55" s="50"/>
      <c r="D55" s="50"/>
      <c r="E55" s="50"/>
      <c r="F55" s="41"/>
      <c r="G55" s="42"/>
      <c r="H55" s="1"/>
    </row>
    <row r="56" spans="1:8" ht="22.5" customHeight="1">
      <c r="A56" s="50" t="s">
        <v>55</v>
      </c>
      <c r="B56" s="50"/>
      <c r="C56" s="50"/>
      <c r="D56" s="50"/>
      <c r="E56" s="50"/>
      <c r="F56" s="41"/>
      <c r="G56" s="42"/>
      <c r="H56" s="1"/>
    </row>
    <row r="57" spans="1:8" ht="24.75" customHeight="1">
      <c r="A57" s="50" t="s">
        <v>56</v>
      </c>
      <c r="B57" s="50"/>
      <c r="C57" s="50"/>
      <c r="D57" s="50"/>
      <c r="E57" s="50"/>
      <c r="F57" s="41"/>
      <c r="G57" s="42"/>
      <c r="H57" s="1"/>
    </row>
    <row r="58" spans="1:8" ht="20.25" customHeight="1">
      <c r="A58" s="50" t="s">
        <v>57</v>
      </c>
      <c r="B58" s="50"/>
      <c r="C58" s="50"/>
      <c r="D58" s="50"/>
      <c r="E58" s="50"/>
      <c r="F58" s="41"/>
      <c r="G58" s="42"/>
      <c r="H58" s="1"/>
    </row>
    <row r="59" spans="1:8" ht="20.25" customHeight="1">
      <c r="A59" s="50" t="s">
        <v>58</v>
      </c>
      <c r="B59" s="50"/>
      <c r="C59" s="50"/>
      <c r="D59" s="50"/>
      <c r="E59" s="50"/>
      <c r="F59" s="41"/>
      <c r="G59" s="42"/>
      <c r="H59" s="1"/>
    </row>
    <row r="60" spans="1:8" ht="20.25" customHeight="1">
      <c r="A60" s="50" t="s">
        <v>59</v>
      </c>
      <c r="B60" s="50"/>
      <c r="C60" s="50"/>
      <c r="D60" s="50"/>
      <c r="E60" s="50"/>
      <c r="F60" s="41"/>
      <c r="G60" s="42"/>
      <c r="H60" s="1"/>
    </row>
    <row r="61" spans="1:8" ht="19.5" customHeight="1">
      <c r="A61" s="50" t="s">
        <v>60</v>
      </c>
      <c r="B61" s="50"/>
      <c r="C61" s="50"/>
      <c r="D61" s="50"/>
      <c r="E61" s="50"/>
      <c r="F61" s="41"/>
      <c r="G61" s="42"/>
      <c r="H61" s="1"/>
    </row>
    <row r="62" spans="1:8" ht="18" customHeight="1">
      <c r="A62" s="50" t="s">
        <v>61</v>
      </c>
      <c r="B62" s="50"/>
      <c r="C62" s="50"/>
      <c r="D62" s="50"/>
      <c r="E62" s="50"/>
      <c r="F62" s="41"/>
      <c r="G62" s="42"/>
      <c r="H62" s="1"/>
    </row>
    <row r="63" spans="1:8" ht="19.5" customHeight="1">
      <c r="A63" s="50" t="s">
        <v>62</v>
      </c>
      <c r="B63" s="50"/>
      <c r="C63" s="50"/>
      <c r="D63" s="50"/>
      <c r="E63" s="50"/>
      <c r="F63" s="41"/>
      <c r="G63" s="42"/>
      <c r="H63" s="1"/>
    </row>
    <row r="64" spans="1:8" ht="18.75" customHeight="1">
      <c r="A64" s="50" t="s">
        <v>63</v>
      </c>
      <c r="B64" s="50"/>
      <c r="C64" s="50"/>
      <c r="D64" s="50"/>
      <c r="E64" s="50"/>
      <c r="F64" s="41"/>
      <c r="G64" s="42"/>
      <c r="H64" s="1"/>
    </row>
    <row r="65" spans="1:8" ht="19.5" customHeight="1">
      <c r="A65" s="50" t="s">
        <v>64</v>
      </c>
      <c r="B65" s="50"/>
      <c r="C65" s="50"/>
      <c r="D65" s="50"/>
      <c r="E65" s="50"/>
      <c r="F65" s="41"/>
      <c r="G65" s="42"/>
      <c r="H65" s="1"/>
    </row>
    <row r="66" spans="1:8" ht="33" customHeight="1">
      <c r="A66" s="71" t="s">
        <v>71</v>
      </c>
      <c r="B66" s="72"/>
      <c r="C66" s="72"/>
      <c r="D66" s="72"/>
      <c r="E66" s="73"/>
      <c r="F66" s="41"/>
      <c r="G66" s="42"/>
      <c r="H66" s="1"/>
    </row>
    <row r="67" spans="1:8" ht="22.5" customHeight="1">
      <c r="A67" s="50" t="s">
        <v>2</v>
      </c>
      <c r="B67" s="50"/>
      <c r="C67" s="50"/>
      <c r="D67" s="50"/>
      <c r="E67" s="50"/>
      <c r="F67" s="41"/>
      <c r="G67" s="42"/>
      <c r="H67" s="1"/>
    </row>
    <row r="68" spans="1:8" ht="19.5" customHeight="1">
      <c r="A68" s="50" t="s">
        <v>72</v>
      </c>
      <c r="B68" s="50"/>
      <c r="C68" s="50"/>
      <c r="D68" s="50"/>
      <c r="E68" s="50"/>
      <c r="F68" s="41"/>
      <c r="G68" s="42"/>
      <c r="H68" s="1"/>
    </row>
    <row r="69" spans="1:8" ht="21" customHeight="1">
      <c r="A69" s="98" t="s">
        <v>73</v>
      </c>
      <c r="B69" s="98"/>
      <c r="C69" s="98"/>
      <c r="D69" s="98"/>
      <c r="E69" s="98"/>
      <c r="F69" s="41"/>
      <c r="G69" s="42"/>
      <c r="H69" s="1"/>
    </row>
    <row r="70" spans="1:8" ht="18.75" customHeight="1">
      <c r="A70" s="50" t="s">
        <v>74</v>
      </c>
      <c r="B70" s="50"/>
      <c r="C70" s="50"/>
      <c r="D70" s="50"/>
      <c r="E70" s="50"/>
      <c r="F70" s="41"/>
      <c r="G70" s="42"/>
      <c r="H70" s="1"/>
    </row>
    <row r="71" spans="1:8" ht="23.25" customHeight="1">
      <c r="A71" s="50" t="s">
        <v>75</v>
      </c>
      <c r="B71" s="50"/>
      <c r="C71" s="50"/>
      <c r="D71" s="50"/>
      <c r="E71" s="50"/>
      <c r="F71" s="41"/>
      <c r="G71" s="42"/>
      <c r="H71" s="1"/>
    </row>
    <row r="72" spans="1:8" ht="26.25" customHeight="1">
      <c r="A72" s="50" t="s">
        <v>76</v>
      </c>
      <c r="B72" s="50"/>
      <c r="C72" s="50"/>
      <c r="D72" s="50"/>
      <c r="E72" s="50"/>
      <c r="F72" s="41"/>
      <c r="G72" s="42"/>
      <c r="H72" s="1"/>
    </row>
    <row r="73" spans="1:8" ht="24.75" customHeight="1">
      <c r="A73" s="50" t="s">
        <v>77</v>
      </c>
      <c r="B73" s="50"/>
      <c r="C73" s="50"/>
      <c r="D73" s="50"/>
      <c r="E73" s="50"/>
      <c r="F73" s="41"/>
      <c r="G73" s="42"/>
      <c r="H73" s="1"/>
    </row>
    <row r="74" spans="1:8" ht="21.75" customHeight="1">
      <c r="A74" s="50" t="s">
        <v>78</v>
      </c>
      <c r="B74" s="50"/>
      <c r="C74" s="50"/>
      <c r="D74" s="50"/>
      <c r="E74" s="50"/>
      <c r="F74" s="41"/>
      <c r="G74" s="42"/>
      <c r="H74" s="1"/>
    </row>
    <row r="75" spans="1:8" ht="21.75" customHeight="1">
      <c r="A75" s="50" t="s">
        <v>79</v>
      </c>
      <c r="B75" s="50"/>
      <c r="C75" s="50"/>
      <c r="D75" s="50"/>
      <c r="E75" s="50"/>
      <c r="F75" s="41"/>
      <c r="G75" s="42"/>
      <c r="H75" s="1"/>
    </row>
    <row r="76" spans="1:8" ht="25.5" customHeight="1">
      <c r="A76" s="50" t="s">
        <v>80</v>
      </c>
      <c r="B76" s="50"/>
      <c r="C76" s="50"/>
      <c r="D76" s="50"/>
      <c r="E76" s="50"/>
      <c r="F76" s="41"/>
      <c r="G76" s="42"/>
      <c r="H76" s="1"/>
    </row>
    <row r="77" spans="1:8" ht="21.75" customHeight="1">
      <c r="A77" s="50" t="s">
        <v>81</v>
      </c>
      <c r="B77" s="50"/>
      <c r="C77" s="50"/>
      <c r="D77" s="50"/>
      <c r="E77" s="50"/>
      <c r="F77" s="41"/>
      <c r="G77" s="42"/>
      <c r="H77" s="1"/>
    </row>
    <row r="78" spans="1:8" ht="23.25" customHeight="1">
      <c r="A78" s="49" t="s">
        <v>23</v>
      </c>
      <c r="B78" s="49"/>
      <c r="C78" s="49"/>
      <c r="D78" s="49"/>
      <c r="E78" s="49"/>
      <c r="F78" s="43">
        <v>401818</v>
      </c>
      <c r="G78" s="44"/>
      <c r="H78" s="38"/>
    </row>
    <row r="79" spans="1:8" ht="15.75" customHeight="1">
      <c r="A79" s="50" t="s">
        <v>1</v>
      </c>
      <c r="B79" s="50"/>
      <c r="C79" s="50"/>
      <c r="D79" s="50"/>
      <c r="E79" s="50"/>
      <c r="F79" s="41"/>
      <c r="G79" s="42"/>
      <c r="H79" s="1"/>
    </row>
    <row r="80" spans="1:8" ht="25.5" customHeight="1">
      <c r="A80" s="50" t="s">
        <v>26</v>
      </c>
      <c r="B80" s="50"/>
      <c r="C80" s="50"/>
      <c r="D80" s="50"/>
      <c r="E80" s="50"/>
      <c r="F80" s="41">
        <v>194917.99</v>
      </c>
      <c r="G80" s="42"/>
      <c r="H80" s="1"/>
    </row>
    <row r="81" spans="1:8" ht="30.75" customHeight="1">
      <c r="A81" s="50" t="s">
        <v>126</v>
      </c>
      <c r="B81" s="50"/>
      <c r="C81" s="50"/>
      <c r="D81" s="50"/>
      <c r="E81" s="50"/>
      <c r="F81" s="41">
        <v>241116</v>
      </c>
      <c r="G81" s="42"/>
      <c r="H81" s="1"/>
    </row>
    <row r="82" spans="1:8" ht="19.5" customHeight="1">
      <c r="A82" s="50" t="s">
        <v>2</v>
      </c>
      <c r="B82" s="50"/>
      <c r="C82" s="50"/>
      <c r="D82" s="50"/>
      <c r="E82" s="50"/>
      <c r="F82" s="41"/>
      <c r="G82" s="42"/>
      <c r="H82" s="1"/>
    </row>
    <row r="83" spans="1:8" ht="25.5" customHeight="1">
      <c r="A83" s="50" t="s">
        <v>65</v>
      </c>
      <c r="B83" s="50"/>
      <c r="C83" s="50"/>
      <c r="D83" s="50"/>
      <c r="E83" s="50"/>
      <c r="F83" s="41"/>
      <c r="G83" s="42"/>
      <c r="H83" s="1"/>
    </row>
    <row r="84" spans="1:8" ht="24" customHeight="1">
      <c r="A84" s="50" t="s">
        <v>66</v>
      </c>
      <c r="B84" s="50"/>
      <c r="C84" s="50"/>
      <c r="D84" s="50"/>
      <c r="E84" s="50"/>
      <c r="F84" s="41"/>
      <c r="G84" s="42"/>
      <c r="H84" s="1"/>
    </row>
    <row r="85" spans="1:8" ht="27" customHeight="1">
      <c r="A85" s="50" t="s">
        <v>67</v>
      </c>
      <c r="B85" s="50"/>
      <c r="C85" s="50"/>
      <c r="D85" s="50"/>
      <c r="E85" s="50"/>
      <c r="F85" s="41"/>
      <c r="G85" s="42"/>
      <c r="H85" s="1"/>
    </row>
    <row r="86" spans="1:8" ht="30" customHeight="1">
      <c r="A86" s="50" t="s">
        <v>68</v>
      </c>
      <c r="B86" s="50"/>
      <c r="C86" s="50"/>
      <c r="D86" s="50"/>
      <c r="E86" s="50"/>
      <c r="F86" s="41"/>
      <c r="G86" s="42"/>
      <c r="H86" s="1"/>
    </row>
    <row r="87" spans="1:8" ht="21" customHeight="1">
      <c r="A87" s="50" t="s">
        <v>69</v>
      </c>
      <c r="B87" s="50"/>
      <c r="C87" s="50"/>
      <c r="D87" s="50"/>
      <c r="E87" s="50"/>
      <c r="F87" s="41"/>
      <c r="G87" s="42"/>
      <c r="H87" s="1"/>
    </row>
    <row r="88" spans="1:8" ht="26.25" customHeight="1">
      <c r="A88" s="50" t="s">
        <v>97</v>
      </c>
      <c r="B88" s="50"/>
      <c r="C88" s="50"/>
      <c r="D88" s="50"/>
      <c r="E88" s="50"/>
      <c r="F88" s="41">
        <v>4651</v>
      </c>
      <c r="G88" s="42"/>
      <c r="H88" s="1"/>
    </row>
    <row r="89" spans="1:8" ht="26.25" customHeight="1">
      <c r="A89" s="50" t="s">
        <v>98</v>
      </c>
      <c r="B89" s="50"/>
      <c r="C89" s="50"/>
      <c r="D89" s="50"/>
      <c r="E89" s="50"/>
      <c r="F89" s="41"/>
      <c r="G89" s="42"/>
      <c r="H89" s="1"/>
    </row>
    <row r="90" spans="1:8" ht="27" customHeight="1">
      <c r="A90" s="50" t="s">
        <v>99</v>
      </c>
      <c r="B90" s="50"/>
      <c r="C90" s="50"/>
      <c r="D90" s="50"/>
      <c r="E90" s="50"/>
      <c r="F90" s="41"/>
      <c r="G90" s="42"/>
      <c r="H90" s="1"/>
    </row>
    <row r="91" spans="1:8" ht="24" customHeight="1">
      <c r="A91" s="50" t="s">
        <v>100</v>
      </c>
      <c r="B91" s="50"/>
      <c r="C91" s="50"/>
      <c r="D91" s="50"/>
      <c r="E91" s="50"/>
      <c r="F91" s="41"/>
      <c r="G91" s="42"/>
      <c r="H91" s="1"/>
    </row>
    <row r="92" spans="1:8" ht="28.5" customHeight="1">
      <c r="A92" s="50" t="s">
        <v>101</v>
      </c>
      <c r="B92" s="50"/>
      <c r="C92" s="50"/>
      <c r="D92" s="50"/>
      <c r="E92" s="50"/>
      <c r="F92" s="41"/>
      <c r="G92" s="42"/>
      <c r="H92" s="1"/>
    </row>
    <row r="93" spans="1:8" ht="29.25" customHeight="1">
      <c r="A93" s="50" t="s">
        <v>102</v>
      </c>
      <c r="B93" s="50"/>
      <c r="C93" s="50"/>
      <c r="D93" s="50"/>
      <c r="E93" s="50"/>
      <c r="F93" s="41"/>
      <c r="G93" s="42"/>
      <c r="H93" s="1"/>
    </row>
    <row r="94" spans="1:8" ht="26.25" customHeight="1">
      <c r="A94" s="50" t="s">
        <v>103</v>
      </c>
      <c r="B94" s="50"/>
      <c r="C94" s="50"/>
      <c r="D94" s="50"/>
      <c r="E94" s="50"/>
      <c r="F94" s="41"/>
      <c r="G94" s="42"/>
      <c r="H94" s="1"/>
    </row>
    <row r="95" spans="1:8" ht="25.5" customHeight="1">
      <c r="A95" s="50" t="s">
        <v>104</v>
      </c>
      <c r="B95" s="50"/>
      <c r="C95" s="50"/>
      <c r="D95" s="50"/>
      <c r="E95" s="50"/>
      <c r="F95" s="41"/>
      <c r="G95" s="42"/>
      <c r="H95" s="1"/>
    </row>
    <row r="96" spans="1:8" ht="54" customHeight="1">
      <c r="A96" s="50" t="s">
        <v>82</v>
      </c>
      <c r="B96" s="50"/>
      <c r="C96" s="50"/>
      <c r="D96" s="50"/>
      <c r="E96" s="50"/>
      <c r="F96" s="41"/>
      <c r="G96" s="42"/>
      <c r="H96" s="1"/>
    </row>
    <row r="97" spans="1:8" ht="19.5" customHeight="1">
      <c r="A97" s="50" t="s">
        <v>2</v>
      </c>
      <c r="B97" s="50"/>
      <c r="C97" s="50"/>
      <c r="D97" s="50"/>
      <c r="E97" s="50"/>
      <c r="F97" s="41"/>
      <c r="G97" s="42"/>
      <c r="H97" s="1"/>
    </row>
    <row r="98" spans="1:8" ht="23.25" customHeight="1">
      <c r="A98" s="50" t="s">
        <v>83</v>
      </c>
      <c r="B98" s="50"/>
      <c r="C98" s="50"/>
      <c r="D98" s="50"/>
      <c r="E98" s="50"/>
      <c r="F98" s="41"/>
      <c r="G98" s="42"/>
      <c r="H98" s="1"/>
    </row>
    <row r="99" spans="1:8" ht="24" customHeight="1">
      <c r="A99" s="50" t="s">
        <v>84</v>
      </c>
      <c r="B99" s="50"/>
      <c r="C99" s="50"/>
      <c r="D99" s="50"/>
      <c r="E99" s="50"/>
      <c r="F99" s="41"/>
      <c r="G99" s="42"/>
      <c r="H99" s="1"/>
    </row>
    <row r="100" spans="1:8" ht="22.5" customHeight="1">
      <c r="A100" s="98" t="s">
        <v>85</v>
      </c>
      <c r="B100" s="98"/>
      <c r="C100" s="98"/>
      <c r="D100" s="98"/>
      <c r="E100" s="98"/>
      <c r="F100" s="41"/>
      <c r="G100" s="42"/>
      <c r="H100" s="1"/>
    </row>
    <row r="101" spans="1:8" ht="26.25" customHeight="1">
      <c r="A101" s="50" t="s">
        <v>86</v>
      </c>
      <c r="B101" s="50"/>
      <c r="C101" s="50"/>
      <c r="D101" s="50"/>
      <c r="E101" s="50"/>
      <c r="F101" s="41"/>
      <c r="G101" s="42"/>
      <c r="H101" s="1"/>
    </row>
    <row r="102" spans="1:8" ht="27.75" customHeight="1">
      <c r="A102" s="50" t="s">
        <v>87</v>
      </c>
      <c r="B102" s="50"/>
      <c r="C102" s="50"/>
      <c r="D102" s="50"/>
      <c r="E102" s="50"/>
      <c r="F102" s="41"/>
      <c r="G102" s="42"/>
      <c r="H102" s="1"/>
    </row>
    <row r="103" spans="1:8" ht="26.25" customHeight="1">
      <c r="A103" s="50" t="s">
        <v>105</v>
      </c>
      <c r="B103" s="50"/>
      <c r="C103" s="50"/>
      <c r="D103" s="50"/>
      <c r="E103" s="50"/>
      <c r="F103" s="41"/>
      <c r="G103" s="42"/>
      <c r="H103" s="1"/>
    </row>
    <row r="104" spans="1:8" ht="22.5" customHeight="1">
      <c r="A104" s="50" t="s">
        <v>106</v>
      </c>
      <c r="B104" s="50"/>
      <c r="C104" s="50"/>
      <c r="D104" s="50"/>
      <c r="E104" s="50"/>
      <c r="F104" s="41"/>
      <c r="G104" s="42"/>
      <c r="H104" s="1"/>
    </row>
    <row r="105" spans="1:8" ht="23.25" customHeight="1">
      <c r="A105" s="50" t="s">
        <v>107</v>
      </c>
      <c r="B105" s="50"/>
      <c r="C105" s="50"/>
      <c r="D105" s="50"/>
      <c r="E105" s="50"/>
      <c r="F105" s="41"/>
      <c r="G105" s="42"/>
      <c r="H105" s="1"/>
    </row>
    <row r="106" spans="1:8" ht="24.75" customHeight="1">
      <c r="A106" s="50" t="s">
        <v>108</v>
      </c>
      <c r="B106" s="50"/>
      <c r="C106" s="50"/>
      <c r="D106" s="50"/>
      <c r="E106" s="50"/>
      <c r="F106" s="41"/>
      <c r="G106" s="42"/>
      <c r="H106" s="1"/>
    </row>
    <row r="107" spans="1:8" ht="19.5" customHeight="1">
      <c r="A107" s="50" t="s">
        <v>109</v>
      </c>
      <c r="B107" s="50"/>
      <c r="C107" s="50"/>
      <c r="D107" s="50"/>
      <c r="E107" s="50"/>
      <c r="F107" s="41"/>
      <c r="G107" s="42"/>
      <c r="H107" s="1"/>
    </row>
    <row r="108" spans="1:8" ht="19.5" customHeight="1">
      <c r="A108" s="50" t="s">
        <v>110</v>
      </c>
      <c r="B108" s="50"/>
      <c r="C108" s="50"/>
      <c r="D108" s="50"/>
      <c r="E108" s="50"/>
      <c r="F108" s="41"/>
      <c r="G108" s="42"/>
      <c r="H108" s="1"/>
    </row>
    <row r="109" spans="1:8" ht="19.5" customHeight="1">
      <c r="A109" s="50" t="s">
        <v>111</v>
      </c>
      <c r="B109" s="50"/>
      <c r="C109" s="50"/>
      <c r="D109" s="50"/>
      <c r="E109" s="50"/>
      <c r="F109" s="41"/>
      <c r="G109" s="42"/>
      <c r="H109" s="1"/>
    </row>
    <row r="110" spans="1:8" ht="19.5" customHeight="1">
      <c r="A110" s="50" t="s">
        <v>112</v>
      </c>
      <c r="B110" s="50"/>
      <c r="C110" s="50"/>
      <c r="D110" s="50"/>
      <c r="E110" s="50"/>
      <c r="F110" s="41"/>
      <c r="G110" s="42"/>
      <c r="H110" s="1"/>
    </row>
    <row r="111" spans="1:5" s="8" customFormat="1" ht="29.25" customHeight="1">
      <c r="A111" s="26"/>
      <c r="B111" s="26"/>
      <c r="C111" s="26"/>
      <c r="D111" s="26"/>
      <c r="E111" s="26"/>
    </row>
    <row r="112" spans="1:8" ht="18" customHeight="1">
      <c r="A112" s="92" t="s">
        <v>31</v>
      </c>
      <c r="B112" s="92"/>
      <c r="C112" s="92"/>
      <c r="D112" s="92"/>
      <c r="E112" s="92"/>
      <c r="F112" s="92"/>
      <c r="G112" s="92"/>
      <c r="H112" s="38"/>
    </row>
    <row r="113" spans="1:8" ht="15.75" customHeight="1">
      <c r="A113" s="93" t="s">
        <v>0</v>
      </c>
      <c r="B113" s="93"/>
      <c r="C113" s="93"/>
      <c r="D113" s="93" t="s">
        <v>29</v>
      </c>
      <c r="E113" s="93" t="s">
        <v>3</v>
      </c>
      <c r="F113" s="41" t="s">
        <v>4</v>
      </c>
      <c r="G113" s="42"/>
      <c r="H113" s="1"/>
    </row>
    <row r="114" spans="1:8" ht="141.75" customHeight="1">
      <c r="A114" s="93"/>
      <c r="B114" s="93"/>
      <c r="C114" s="93"/>
      <c r="D114" s="93"/>
      <c r="E114" s="93"/>
      <c r="F114" s="9" t="s">
        <v>127</v>
      </c>
      <c r="G114" s="9" t="s">
        <v>70</v>
      </c>
      <c r="H114" s="1"/>
    </row>
    <row r="115" spans="1:8" ht="30" customHeight="1">
      <c r="A115" s="57" t="s">
        <v>24</v>
      </c>
      <c r="B115" s="57"/>
      <c r="C115" s="57"/>
      <c r="D115" s="9" t="s">
        <v>30</v>
      </c>
      <c r="E115" s="10"/>
      <c r="F115" s="10"/>
      <c r="G115" s="10"/>
      <c r="H115" s="8"/>
    </row>
    <row r="116" spans="1:8" ht="19.5" customHeight="1">
      <c r="A116" s="97" t="s">
        <v>5</v>
      </c>
      <c r="B116" s="97"/>
      <c r="C116" s="97"/>
      <c r="D116" s="9" t="s">
        <v>30</v>
      </c>
      <c r="E116" s="10">
        <f>E118+E119+E126</f>
        <v>10720575.25</v>
      </c>
      <c r="F116" s="10">
        <f>E116</f>
        <v>10720575.25</v>
      </c>
      <c r="G116" s="10"/>
      <c r="H116" s="8"/>
    </row>
    <row r="117" spans="1:8" ht="15.75" customHeight="1">
      <c r="A117" s="57" t="s">
        <v>6</v>
      </c>
      <c r="B117" s="57"/>
      <c r="C117" s="57"/>
      <c r="D117" s="9" t="s">
        <v>30</v>
      </c>
      <c r="E117" s="10"/>
      <c r="F117" s="10"/>
      <c r="G117" s="10"/>
      <c r="H117" s="8"/>
    </row>
    <row r="118" spans="1:8" ht="31.5" customHeight="1">
      <c r="A118" s="57" t="s">
        <v>121</v>
      </c>
      <c r="B118" s="57"/>
      <c r="C118" s="57"/>
      <c r="D118" s="9" t="s">
        <v>30</v>
      </c>
      <c r="E118" s="10">
        <f>F118</f>
        <v>9337800</v>
      </c>
      <c r="F118" s="10">
        <f>F133</f>
        <v>9337800</v>
      </c>
      <c r="G118" s="10"/>
      <c r="H118" s="8"/>
    </row>
    <row r="119" spans="1:8" ht="13.5">
      <c r="A119" s="71" t="s">
        <v>129</v>
      </c>
      <c r="B119" s="72"/>
      <c r="C119" s="73"/>
      <c r="D119" s="9" t="s">
        <v>30</v>
      </c>
      <c r="E119" s="10">
        <f>F119</f>
        <v>1032775.25</v>
      </c>
      <c r="F119" s="10">
        <f>I133</f>
        <v>1032775.25</v>
      </c>
      <c r="G119" s="10"/>
      <c r="H119" s="8"/>
    </row>
    <row r="120" spans="1:8" ht="15.75" customHeight="1">
      <c r="A120" s="57" t="s">
        <v>54</v>
      </c>
      <c r="B120" s="57"/>
      <c r="C120" s="57"/>
      <c r="D120" s="9"/>
      <c r="E120" s="10"/>
      <c r="F120" s="10"/>
      <c r="G120" s="10"/>
      <c r="H120" s="8"/>
    </row>
    <row r="121" spans="1:8" ht="110.25" customHeight="1">
      <c r="A121" s="57" t="s">
        <v>128</v>
      </c>
      <c r="B121" s="57"/>
      <c r="C121" s="57"/>
      <c r="D121" s="9" t="s">
        <v>30</v>
      </c>
      <c r="E121" s="10"/>
      <c r="F121" s="10"/>
      <c r="G121" s="10" t="s">
        <v>27</v>
      </c>
      <c r="H121" s="8"/>
    </row>
    <row r="122" spans="1:8" ht="16.5" customHeight="1">
      <c r="A122" s="57" t="s">
        <v>6</v>
      </c>
      <c r="B122" s="57"/>
      <c r="C122" s="57"/>
      <c r="D122" s="9" t="s">
        <v>30</v>
      </c>
      <c r="E122" s="10"/>
      <c r="F122" s="10"/>
      <c r="G122" s="10"/>
      <c r="H122" s="8"/>
    </row>
    <row r="123" spans="1:8" ht="16.5" customHeight="1">
      <c r="A123" s="65" t="s">
        <v>49</v>
      </c>
      <c r="B123" s="66"/>
      <c r="C123" s="67"/>
      <c r="D123" s="9" t="s">
        <v>30</v>
      </c>
      <c r="E123" s="10"/>
      <c r="F123" s="10"/>
      <c r="G123" s="10"/>
      <c r="H123" s="8"/>
    </row>
    <row r="124" spans="1:8" ht="16.5" customHeight="1">
      <c r="A124" s="65" t="s">
        <v>50</v>
      </c>
      <c r="B124" s="66"/>
      <c r="C124" s="67"/>
      <c r="D124" s="9" t="s">
        <v>30</v>
      </c>
      <c r="E124" s="10"/>
      <c r="F124" s="10"/>
      <c r="G124" s="10"/>
      <c r="H124" s="8"/>
    </row>
    <row r="125" spans="1:8" ht="16.5" customHeight="1">
      <c r="A125" s="24"/>
      <c r="B125" s="19"/>
      <c r="C125" s="25"/>
      <c r="D125" s="9"/>
      <c r="E125" s="10"/>
      <c r="F125" s="10"/>
      <c r="G125" s="10"/>
      <c r="H125" s="8"/>
    </row>
    <row r="126" spans="1:8" ht="33" customHeight="1">
      <c r="A126" s="57" t="s">
        <v>51</v>
      </c>
      <c r="B126" s="57"/>
      <c r="C126" s="57"/>
      <c r="D126" s="9" t="s">
        <v>30</v>
      </c>
      <c r="E126" s="10">
        <f>F126</f>
        <v>350000</v>
      </c>
      <c r="F126" s="10">
        <f>F128</f>
        <v>350000</v>
      </c>
      <c r="G126" s="10"/>
      <c r="H126" s="8"/>
    </row>
    <row r="127" spans="1:8" ht="15" customHeight="1">
      <c r="A127" s="87" t="s">
        <v>6</v>
      </c>
      <c r="B127" s="53"/>
      <c r="C127" s="88"/>
      <c r="D127" s="33" t="s">
        <v>30</v>
      </c>
      <c r="E127" s="34"/>
      <c r="F127" s="34"/>
      <c r="G127" s="34"/>
      <c r="H127" s="8"/>
    </row>
    <row r="128" spans="1:8" ht="30" customHeight="1">
      <c r="A128" s="65" t="s">
        <v>148</v>
      </c>
      <c r="B128" s="66"/>
      <c r="C128" s="67"/>
      <c r="D128" s="9"/>
      <c r="E128" s="10">
        <f>F128</f>
        <v>350000</v>
      </c>
      <c r="F128" s="10">
        <f>T133-F115</f>
        <v>350000</v>
      </c>
      <c r="G128" s="10"/>
      <c r="H128" s="8"/>
    </row>
    <row r="129" spans="1:8" ht="36" customHeight="1">
      <c r="A129" s="57" t="s">
        <v>28</v>
      </c>
      <c r="B129" s="57"/>
      <c r="C129" s="57"/>
      <c r="D129" s="9" t="s">
        <v>30</v>
      </c>
      <c r="E129" s="10"/>
      <c r="F129" s="10"/>
      <c r="G129" s="10"/>
      <c r="H129" s="8"/>
    </row>
    <row r="130" spans="1:22" ht="28.5" customHeight="1">
      <c r="A130" s="77" t="s">
        <v>0</v>
      </c>
      <c r="B130" s="78"/>
      <c r="C130" s="79"/>
      <c r="D130" s="51" t="s">
        <v>29</v>
      </c>
      <c r="E130" s="51" t="s">
        <v>3</v>
      </c>
      <c r="F130" s="41" t="s">
        <v>4</v>
      </c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2"/>
    </row>
    <row r="131" spans="1:22" ht="28.5" customHeight="1">
      <c r="A131" s="80"/>
      <c r="B131" s="81"/>
      <c r="C131" s="82"/>
      <c r="D131" s="85"/>
      <c r="E131" s="85"/>
      <c r="F131" s="51" t="s">
        <v>121</v>
      </c>
      <c r="G131" s="41" t="s">
        <v>4</v>
      </c>
      <c r="H131" s="47"/>
      <c r="I131" s="51" t="s">
        <v>129</v>
      </c>
      <c r="J131" s="47"/>
      <c r="K131" s="47"/>
      <c r="L131" s="47"/>
      <c r="M131" s="47"/>
      <c r="N131" s="47"/>
      <c r="O131" s="47"/>
      <c r="P131" s="47"/>
      <c r="Q131" s="42"/>
      <c r="R131" s="51" t="s">
        <v>168</v>
      </c>
      <c r="S131" s="51" t="s">
        <v>128</v>
      </c>
      <c r="T131" s="51" t="s">
        <v>149</v>
      </c>
      <c r="U131" s="51" t="s">
        <v>127</v>
      </c>
      <c r="V131" s="51" t="s">
        <v>70</v>
      </c>
    </row>
    <row r="132" spans="1:22" ht="291" customHeight="1">
      <c r="A132" s="83"/>
      <c r="B132" s="48"/>
      <c r="C132" s="84"/>
      <c r="D132" s="52"/>
      <c r="E132" s="52"/>
      <c r="F132" s="52"/>
      <c r="G132" s="9" t="s">
        <v>155</v>
      </c>
      <c r="H132" s="9" t="s">
        <v>156</v>
      </c>
      <c r="I132" s="52"/>
      <c r="J132" s="10" t="s">
        <v>161</v>
      </c>
      <c r="K132" s="10" t="s">
        <v>162</v>
      </c>
      <c r="L132" s="10" t="s">
        <v>165</v>
      </c>
      <c r="M132" s="10" t="s">
        <v>164</v>
      </c>
      <c r="N132" s="10" t="s">
        <v>171</v>
      </c>
      <c r="O132" s="10" t="s">
        <v>172</v>
      </c>
      <c r="P132" s="10" t="s">
        <v>170</v>
      </c>
      <c r="Q132" s="10"/>
      <c r="R132" s="52"/>
      <c r="S132" s="52"/>
      <c r="T132" s="52"/>
      <c r="U132" s="52"/>
      <c r="V132" s="52"/>
    </row>
    <row r="133" spans="1:22" s="21" customFormat="1" ht="13.5" customHeight="1">
      <c r="A133" s="89" t="s">
        <v>7</v>
      </c>
      <c r="B133" s="90"/>
      <c r="C133" s="91"/>
      <c r="D133" s="12">
        <v>900</v>
      </c>
      <c r="E133" s="20">
        <f>F133+I133+T133</f>
        <v>10720575.25</v>
      </c>
      <c r="F133" s="20">
        <f>G133+H133</f>
        <v>9337800</v>
      </c>
      <c r="G133" s="20">
        <f>G135+G144+G170</f>
        <v>8348790</v>
      </c>
      <c r="H133" s="20">
        <f>H144+H169+H170</f>
        <v>989010</v>
      </c>
      <c r="I133" s="20">
        <f>J133+K133+L133+M133+Q133+R133+P133+N133+O133</f>
        <v>1032775.25</v>
      </c>
      <c r="J133" s="20">
        <f>J170</f>
        <v>64250</v>
      </c>
      <c r="K133" s="20">
        <f>K161</f>
        <v>14100</v>
      </c>
      <c r="L133" s="20">
        <f>L144</f>
        <v>87000</v>
      </c>
      <c r="M133" s="20">
        <f>M141</f>
        <v>75285.71</v>
      </c>
      <c r="N133" s="20">
        <f>N161+N169</f>
        <v>19140.21</v>
      </c>
      <c r="O133" s="20">
        <f>O161</f>
        <v>496030</v>
      </c>
      <c r="P133" s="20">
        <f>P161</f>
        <v>58256.88</v>
      </c>
      <c r="Q133" s="20">
        <f>Q161</f>
        <v>0</v>
      </c>
      <c r="R133" s="20">
        <f>R148+R170+R169</f>
        <v>218712.45</v>
      </c>
      <c r="S133" s="20"/>
      <c r="T133" s="20">
        <v>350000</v>
      </c>
      <c r="U133" s="20">
        <f>E133</f>
        <v>10720575.25</v>
      </c>
      <c r="V133" s="20"/>
    </row>
    <row r="134" spans="1:22" ht="14.25" customHeight="1">
      <c r="A134" s="65" t="s">
        <v>6</v>
      </c>
      <c r="B134" s="66"/>
      <c r="C134" s="67"/>
      <c r="D134" s="9"/>
      <c r="E134" s="20">
        <f aca="true" t="shared" si="0" ref="E134:E182">F134+I134+T134</f>
        <v>0</v>
      </c>
      <c r="F134" s="20">
        <f aca="true" t="shared" si="1" ref="F134:F182">G134+H134</f>
        <v>0</v>
      </c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20">
        <f aca="true" t="shared" si="2" ref="U134:U182">E134</f>
        <v>0</v>
      </c>
      <c r="V134" s="10"/>
    </row>
    <row r="135" spans="1:22" ht="30" customHeight="1">
      <c r="A135" s="94" t="s">
        <v>91</v>
      </c>
      <c r="B135" s="95"/>
      <c r="C135" s="96"/>
      <c r="D135" s="17">
        <v>210</v>
      </c>
      <c r="E135" s="20">
        <f t="shared" si="0"/>
        <v>7981676.5</v>
      </c>
      <c r="F135" s="20">
        <f t="shared" si="1"/>
        <v>7981676.5</v>
      </c>
      <c r="G135" s="10">
        <f>G137+G138+G143</f>
        <v>7981676.5</v>
      </c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20">
        <f t="shared" si="2"/>
        <v>7981676.5</v>
      </c>
      <c r="V135" s="10"/>
    </row>
    <row r="136" spans="1:22" ht="16.5" customHeight="1">
      <c r="A136" s="71" t="s">
        <v>1</v>
      </c>
      <c r="B136" s="72"/>
      <c r="C136" s="72"/>
      <c r="D136" s="19"/>
      <c r="E136" s="20">
        <f t="shared" si="0"/>
        <v>0</v>
      </c>
      <c r="F136" s="20">
        <f t="shared" si="1"/>
        <v>0</v>
      </c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20">
        <f t="shared" si="2"/>
        <v>0</v>
      </c>
      <c r="V136" s="10"/>
    </row>
    <row r="137" spans="1:22" ht="16.5" customHeight="1">
      <c r="A137" s="65" t="s">
        <v>32</v>
      </c>
      <c r="B137" s="66"/>
      <c r="C137" s="67"/>
      <c r="D137" s="17">
        <v>211</v>
      </c>
      <c r="E137" s="20">
        <f t="shared" si="0"/>
        <v>6126463</v>
      </c>
      <c r="F137" s="20">
        <f t="shared" si="1"/>
        <v>6126463</v>
      </c>
      <c r="G137" s="10">
        <v>6126463</v>
      </c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20">
        <f t="shared" si="2"/>
        <v>6126463</v>
      </c>
      <c r="V137" s="10"/>
    </row>
    <row r="138" spans="1:22" ht="19.5" customHeight="1">
      <c r="A138" s="74" t="s">
        <v>33</v>
      </c>
      <c r="B138" s="75"/>
      <c r="C138" s="76"/>
      <c r="D138" s="17">
        <v>212</v>
      </c>
      <c r="E138" s="20">
        <f t="shared" si="0"/>
        <v>80308.21</v>
      </c>
      <c r="F138" s="20">
        <f>F140</f>
        <v>5022.5</v>
      </c>
      <c r="G138" s="10">
        <f>G140</f>
        <v>5022.5</v>
      </c>
      <c r="H138" s="10"/>
      <c r="I138" s="10">
        <f>I141</f>
        <v>75285.71</v>
      </c>
      <c r="J138" s="10"/>
      <c r="K138" s="10"/>
      <c r="L138" s="10"/>
      <c r="M138" s="10">
        <f>M141</f>
        <v>75285.71</v>
      </c>
      <c r="N138" s="10"/>
      <c r="O138" s="10"/>
      <c r="P138" s="10"/>
      <c r="Q138" s="10"/>
      <c r="R138" s="10"/>
      <c r="S138" s="10"/>
      <c r="T138" s="10"/>
      <c r="U138" s="20">
        <f t="shared" si="2"/>
        <v>80308.21</v>
      </c>
      <c r="V138" s="10"/>
    </row>
    <row r="139" spans="1:22" ht="19.5" customHeight="1">
      <c r="A139" s="59" t="s">
        <v>6</v>
      </c>
      <c r="B139" s="60"/>
      <c r="C139" s="61"/>
      <c r="D139" s="17"/>
      <c r="E139" s="20">
        <f t="shared" si="0"/>
        <v>0</v>
      </c>
      <c r="F139" s="20">
        <f t="shared" si="1"/>
        <v>0</v>
      </c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20">
        <f t="shared" si="2"/>
        <v>0</v>
      </c>
      <c r="V139" s="10"/>
    </row>
    <row r="140" spans="1:22" ht="19.5" customHeight="1">
      <c r="A140" s="59" t="s">
        <v>130</v>
      </c>
      <c r="B140" s="60"/>
      <c r="C140" s="61"/>
      <c r="D140" s="17"/>
      <c r="E140" s="20">
        <f t="shared" si="0"/>
        <v>5022.5</v>
      </c>
      <c r="F140" s="20">
        <f t="shared" si="1"/>
        <v>5022.5</v>
      </c>
      <c r="G140" s="10">
        <v>5022.5</v>
      </c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20">
        <f t="shared" si="2"/>
        <v>5022.5</v>
      </c>
      <c r="V140" s="10"/>
    </row>
    <row r="141" spans="1:22" ht="32.25" customHeight="1">
      <c r="A141" s="62" t="s">
        <v>131</v>
      </c>
      <c r="B141" s="63"/>
      <c r="C141" s="64"/>
      <c r="E141" s="17">
        <f>I141</f>
        <v>75285.71</v>
      </c>
      <c r="F141" s="20">
        <f t="shared" si="1"/>
        <v>0</v>
      </c>
      <c r="G141" s="10"/>
      <c r="H141" s="10"/>
      <c r="I141" s="10">
        <f>M141</f>
        <v>75285.71</v>
      </c>
      <c r="J141" s="10"/>
      <c r="K141" s="10"/>
      <c r="L141" s="10"/>
      <c r="M141" s="10">
        <v>75285.71</v>
      </c>
      <c r="N141" s="10"/>
      <c r="O141" s="10"/>
      <c r="P141" s="10"/>
      <c r="Q141" s="10"/>
      <c r="R141" s="10"/>
      <c r="S141" s="10"/>
      <c r="T141" s="10"/>
      <c r="U141" s="20" t="e">
        <f>#REF!</f>
        <v>#REF!</v>
      </c>
      <c r="V141" s="10"/>
    </row>
    <row r="142" spans="1:22" ht="32.25" customHeight="1">
      <c r="A142" s="62"/>
      <c r="B142" s="63"/>
      <c r="C142" s="64"/>
      <c r="D142" s="17"/>
      <c r="E142" s="20">
        <f t="shared" si="0"/>
        <v>0</v>
      </c>
      <c r="F142" s="20">
        <f t="shared" si="1"/>
        <v>0</v>
      </c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20">
        <f t="shared" si="2"/>
        <v>0</v>
      </c>
      <c r="V142" s="10"/>
    </row>
    <row r="143" spans="1:22" ht="33.75" customHeight="1">
      <c r="A143" s="65" t="s">
        <v>34</v>
      </c>
      <c r="B143" s="66"/>
      <c r="C143" s="67"/>
      <c r="D143" s="17">
        <v>213</v>
      </c>
      <c r="E143" s="20">
        <f t="shared" si="0"/>
        <v>1850191</v>
      </c>
      <c r="F143" s="20">
        <f t="shared" si="1"/>
        <v>1850191</v>
      </c>
      <c r="G143" s="10">
        <v>1850191</v>
      </c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20">
        <f t="shared" si="2"/>
        <v>1850191</v>
      </c>
      <c r="V143" s="10"/>
    </row>
    <row r="144" spans="1:22" ht="16.5" customHeight="1">
      <c r="A144" s="65" t="s">
        <v>92</v>
      </c>
      <c r="B144" s="66"/>
      <c r="C144" s="67"/>
      <c r="D144" s="17">
        <v>220</v>
      </c>
      <c r="E144" s="20">
        <f t="shared" si="0"/>
        <v>1506152.13</v>
      </c>
      <c r="F144" s="20">
        <f t="shared" si="1"/>
        <v>706578</v>
      </c>
      <c r="G144" s="10">
        <f>G146+G161</f>
        <v>100268</v>
      </c>
      <c r="H144" s="10">
        <f>H148+H155+H161</f>
        <v>606310</v>
      </c>
      <c r="I144" s="10">
        <f>K144+L144+M144+N144+O144+P144+Q144+R144</f>
        <v>799574.13</v>
      </c>
      <c r="J144" s="10"/>
      <c r="K144" s="10">
        <f>K161</f>
        <v>14100</v>
      </c>
      <c r="L144" s="10">
        <f>L161</f>
        <v>87000</v>
      </c>
      <c r="M144" s="10"/>
      <c r="N144" s="10">
        <f>N161</f>
        <v>13302</v>
      </c>
      <c r="O144" s="10">
        <f>O161</f>
        <v>496030</v>
      </c>
      <c r="P144" s="10">
        <f>P161</f>
        <v>58256.88</v>
      </c>
      <c r="Q144" s="10"/>
      <c r="R144" s="10">
        <f>R148</f>
        <v>130885.25</v>
      </c>
      <c r="S144" s="10"/>
      <c r="T144" s="10"/>
      <c r="U144" s="20">
        <f t="shared" si="2"/>
        <v>1506152.13</v>
      </c>
      <c r="V144" s="10"/>
    </row>
    <row r="145" spans="1:22" ht="16.5" customHeight="1">
      <c r="A145" s="71" t="s">
        <v>1</v>
      </c>
      <c r="B145" s="72"/>
      <c r="C145" s="73"/>
      <c r="D145" s="17"/>
      <c r="E145" s="20">
        <f t="shared" si="0"/>
        <v>0</v>
      </c>
      <c r="F145" s="20">
        <f t="shared" si="1"/>
        <v>0</v>
      </c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20">
        <f t="shared" si="2"/>
        <v>0</v>
      </c>
      <c r="V145" s="10"/>
    </row>
    <row r="146" spans="1:22" ht="13.5" customHeight="1">
      <c r="A146" s="65" t="s">
        <v>35</v>
      </c>
      <c r="B146" s="66"/>
      <c r="C146" s="67"/>
      <c r="D146" s="17">
        <v>221</v>
      </c>
      <c r="E146" s="20">
        <f t="shared" si="0"/>
        <v>23644</v>
      </c>
      <c r="F146" s="20">
        <f t="shared" si="1"/>
        <v>23644</v>
      </c>
      <c r="G146" s="10">
        <v>23644</v>
      </c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20">
        <f t="shared" si="2"/>
        <v>23644</v>
      </c>
      <c r="V146" s="10"/>
    </row>
    <row r="147" spans="1:22" ht="15.75" customHeight="1">
      <c r="A147" s="65" t="s">
        <v>36</v>
      </c>
      <c r="B147" s="66"/>
      <c r="C147" s="67"/>
      <c r="D147" s="17">
        <v>222</v>
      </c>
      <c r="E147" s="20">
        <f t="shared" si="0"/>
        <v>0</v>
      </c>
      <c r="F147" s="20">
        <f t="shared" si="1"/>
        <v>0</v>
      </c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20">
        <f t="shared" si="2"/>
        <v>0</v>
      </c>
      <c r="V147" s="10"/>
    </row>
    <row r="148" spans="1:22" ht="14.25" customHeight="1">
      <c r="A148" s="65" t="s">
        <v>37</v>
      </c>
      <c r="B148" s="66"/>
      <c r="C148" s="67"/>
      <c r="D148" s="17">
        <v>223</v>
      </c>
      <c r="E148" s="20">
        <f t="shared" si="0"/>
        <v>549440.25</v>
      </c>
      <c r="F148" s="20">
        <f t="shared" si="1"/>
        <v>418555</v>
      </c>
      <c r="G148" s="10"/>
      <c r="H148" s="10">
        <f>H150+H152+H153</f>
        <v>418555</v>
      </c>
      <c r="I148" s="10">
        <f>R148</f>
        <v>130885.25</v>
      </c>
      <c r="J148" s="10"/>
      <c r="K148" s="10"/>
      <c r="L148" s="10"/>
      <c r="M148" s="10"/>
      <c r="N148" s="10"/>
      <c r="O148" s="10"/>
      <c r="P148" s="10"/>
      <c r="Q148" s="10"/>
      <c r="R148" s="10">
        <f>R150+R151+R152+R153</f>
        <v>130885.25</v>
      </c>
      <c r="S148" s="10"/>
      <c r="T148" s="10"/>
      <c r="U148" s="20">
        <f t="shared" si="2"/>
        <v>549440.25</v>
      </c>
      <c r="V148" s="10"/>
    </row>
    <row r="149" spans="1:22" ht="13.5">
      <c r="A149" s="59" t="s">
        <v>6</v>
      </c>
      <c r="B149" s="60"/>
      <c r="C149" s="61"/>
      <c r="D149" s="17"/>
      <c r="E149" s="20">
        <f t="shared" si="0"/>
        <v>0</v>
      </c>
      <c r="F149" s="20">
        <f t="shared" si="1"/>
        <v>0</v>
      </c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20">
        <f t="shared" si="2"/>
        <v>0</v>
      </c>
      <c r="V149" s="10"/>
    </row>
    <row r="150" spans="1:22" ht="13.5">
      <c r="A150" s="59" t="s">
        <v>132</v>
      </c>
      <c r="B150" s="60"/>
      <c r="C150" s="61"/>
      <c r="D150" s="17"/>
      <c r="E150" s="20">
        <f t="shared" si="0"/>
        <v>480885.25</v>
      </c>
      <c r="F150" s="20">
        <f t="shared" si="1"/>
        <v>350000</v>
      </c>
      <c r="G150" s="10"/>
      <c r="H150" s="10">
        <v>350000</v>
      </c>
      <c r="I150" s="10">
        <f>R150</f>
        <v>130885.25</v>
      </c>
      <c r="J150" s="10"/>
      <c r="K150" s="10"/>
      <c r="L150" s="10"/>
      <c r="M150" s="10"/>
      <c r="N150" s="10"/>
      <c r="O150" s="10"/>
      <c r="P150" s="10"/>
      <c r="Q150" s="10"/>
      <c r="R150" s="10">
        <v>130885.25</v>
      </c>
      <c r="S150" s="10"/>
      <c r="T150" s="10"/>
      <c r="U150" s="20">
        <f t="shared" si="2"/>
        <v>480885.25</v>
      </c>
      <c r="V150" s="10"/>
    </row>
    <row r="151" spans="1:22" ht="13.5">
      <c r="A151" s="59" t="s">
        <v>133</v>
      </c>
      <c r="B151" s="60"/>
      <c r="C151" s="61"/>
      <c r="D151" s="17"/>
      <c r="E151" s="20">
        <f t="shared" si="0"/>
        <v>0</v>
      </c>
      <c r="F151" s="20">
        <f t="shared" si="1"/>
        <v>0</v>
      </c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20">
        <f t="shared" si="2"/>
        <v>0</v>
      </c>
      <c r="V151" s="10"/>
    </row>
    <row r="152" spans="1:22" ht="13.5">
      <c r="A152" s="59" t="s">
        <v>134</v>
      </c>
      <c r="B152" s="60"/>
      <c r="C152" s="61"/>
      <c r="D152" s="17"/>
      <c r="E152" s="20">
        <f t="shared" si="0"/>
        <v>65000</v>
      </c>
      <c r="F152" s="20">
        <f t="shared" si="1"/>
        <v>65000</v>
      </c>
      <c r="G152" s="10"/>
      <c r="H152" s="10">
        <v>65000</v>
      </c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20">
        <f t="shared" si="2"/>
        <v>65000</v>
      </c>
      <c r="V152" s="10"/>
    </row>
    <row r="153" spans="1:22" ht="31.5" customHeight="1">
      <c r="A153" s="62" t="s">
        <v>135</v>
      </c>
      <c r="B153" s="63"/>
      <c r="C153" s="64"/>
      <c r="D153" s="17"/>
      <c r="E153" s="20">
        <f t="shared" si="0"/>
        <v>3555</v>
      </c>
      <c r="F153" s="20">
        <f t="shared" si="1"/>
        <v>3555</v>
      </c>
      <c r="G153" s="10"/>
      <c r="H153" s="10">
        <v>3555</v>
      </c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20">
        <f t="shared" si="2"/>
        <v>3555</v>
      </c>
      <c r="V153" s="10"/>
    </row>
    <row r="154" spans="1:22" ht="30" customHeight="1">
      <c r="A154" s="65" t="s">
        <v>38</v>
      </c>
      <c r="B154" s="66"/>
      <c r="C154" s="67"/>
      <c r="D154" s="17">
        <v>224</v>
      </c>
      <c r="E154" s="20">
        <f t="shared" si="0"/>
        <v>0</v>
      </c>
      <c r="F154" s="20">
        <f t="shared" si="1"/>
        <v>0</v>
      </c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20">
        <f t="shared" si="2"/>
        <v>0</v>
      </c>
      <c r="V154" s="10"/>
    </row>
    <row r="155" spans="1:22" ht="30.75" customHeight="1">
      <c r="A155" s="65" t="s">
        <v>39</v>
      </c>
      <c r="B155" s="66"/>
      <c r="C155" s="67"/>
      <c r="D155" s="17">
        <v>225</v>
      </c>
      <c r="E155" s="20">
        <f t="shared" si="0"/>
        <v>67300</v>
      </c>
      <c r="F155" s="20">
        <f t="shared" si="1"/>
        <v>67300</v>
      </c>
      <c r="G155" s="10"/>
      <c r="H155" s="10">
        <v>67300</v>
      </c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20">
        <f t="shared" si="2"/>
        <v>67300</v>
      </c>
      <c r="V155" s="10"/>
    </row>
    <row r="156" spans="1:22" ht="13.5">
      <c r="A156" s="59" t="s">
        <v>6</v>
      </c>
      <c r="B156" s="60"/>
      <c r="C156" s="61"/>
      <c r="D156" s="17"/>
      <c r="E156" s="20">
        <f t="shared" si="0"/>
        <v>0</v>
      </c>
      <c r="F156" s="20">
        <f t="shared" si="1"/>
        <v>0</v>
      </c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20">
        <f t="shared" si="2"/>
        <v>0</v>
      </c>
      <c r="V156" s="10"/>
    </row>
    <row r="157" spans="1:22" ht="13.5">
      <c r="A157" s="59" t="s">
        <v>136</v>
      </c>
      <c r="B157" s="60"/>
      <c r="C157" s="61"/>
      <c r="D157" s="17"/>
      <c r="E157" s="20">
        <f t="shared" si="0"/>
        <v>0</v>
      </c>
      <c r="F157" s="20">
        <f t="shared" si="1"/>
        <v>0</v>
      </c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20">
        <f t="shared" si="2"/>
        <v>0</v>
      </c>
      <c r="V157" s="10"/>
    </row>
    <row r="158" spans="1:22" ht="13.5">
      <c r="A158" s="59" t="s">
        <v>137</v>
      </c>
      <c r="B158" s="60"/>
      <c r="C158" s="61"/>
      <c r="D158" s="17"/>
      <c r="E158" s="20">
        <f t="shared" si="0"/>
        <v>0</v>
      </c>
      <c r="F158" s="20">
        <f t="shared" si="1"/>
        <v>0</v>
      </c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20">
        <f t="shared" si="2"/>
        <v>0</v>
      </c>
      <c r="V158" s="10"/>
    </row>
    <row r="159" spans="1:22" ht="13.5">
      <c r="A159" s="59" t="s">
        <v>142</v>
      </c>
      <c r="B159" s="60"/>
      <c r="C159" s="61"/>
      <c r="D159" s="17"/>
      <c r="E159" s="20">
        <f t="shared" si="0"/>
        <v>0</v>
      </c>
      <c r="F159" s="20">
        <f t="shared" si="1"/>
        <v>0</v>
      </c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20">
        <f t="shared" si="2"/>
        <v>0</v>
      </c>
      <c r="V159" s="10"/>
    </row>
    <row r="160" spans="1:22" ht="31.5" customHeight="1">
      <c r="A160" s="62" t="s">
        <v>138</v>
      </c>
      <c r="B160" s="63"/>
      <c r="C160" s="64"/>
      <c r="D160" s="17"/>
      <c r="E160" s="20">
        <f t="shared" si="0"/>
        <v>0</v>
      </c>
      <c r="F160" s="20">
        <f t="shared" si="1"/>
        <v>0</v>
      </c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20">
        <f t="shared" si="2"/>
        <v>0</v>
      </c>
      <c r="V160" s="10"/>
    </row>
    <row r="161" spans="1:22" ht="15.75" customHeight="1">
      <c r="A161" s="65" t="s">
        <v>40</v>
      </c>
      <c r="B161" s="66"/>
      <c r="C161" s="67"/>
      <c r="D161" s="17">
        <v>226</v>
      </c>
      <c r="E161" s="20">
        <f t="shared" si="0"/>
        <v>1210767.88</v>
      </c>
      <c r="F161" s="20">
        <f t="shared" si="1"/>
        <v>197079</v>
      </c>
      <c r="G161" s="10">
        <v>76624</v>
      </c>
      <c r="H161" s="10">
        <v>120455</v>
      </c>
      <c r="I161" s="10">
        <f>J161+K161+L161+M161+N161+O161+P161+Q161+R161+S161</f>
        <v>668688.88</v>
      </c>
      <c r="J161" s="10"/>
      <c r="K161" s="10">
        <v>14100</v>
      </c>
      <c r="L161" s="10">
        <v>87000</v>
      </c>
      <c r="M161" s="10"/>
      <c r="N161" s="10">
        <v>13302</v>
      </c>
      <c r="O161" s="10">
        <v>496030</v>
      </c>
      <c r="P161" s="10">
        <v>58256.88</v>
      </c>
      <c r="Q161" s="10"/>
      <c r="R161" s="10"/>
      <c r="S161" s="10"/>
      <c r="T161" s="10">
        <v>345000</v>
      </c>
      <c r="U161" s="20">
        <f t="shared" si="2"/>
        <v>1210767.88</v>
      </c>
      <c r="V161" s="10"/>
    </row>
    <row r="162" spans="1:22" ht="32.25" customHeight="1">
      <c r="A162" s="65" t="s">
        <v>93</v>
      </c>
      <c r="B162" s="66"/>
      <c r="C162" s="67"/>
      <c r="D162" s="17">
        <v>240</v>
      </c>
      <c r="E162" s="20">
        <f t="shared" si="0"/>
        <v>0</v>
      </c>
      <c r="F162" s="20">
        <f t="shared" si="1"/>
        <v>0</v>
      </c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20">
        <f t="shared" si="2"/>
        <v>0</v>
      </c>
      <c r="V162" s="10"/>
    </row>
    <row r="163" spans="1:22" ht="12.75" customHeight="1">
      <c r="A163" s="71" t="s">
        <v>1</v>
      </c>
      <c r="B163" s="72"/>
      <c r="C163" s="73"/>
      <c r="D163" s="17"/>
      <c r="E163" s="20">
        <f t="shared" si="0"/>
        <v>0</v>
      </c>
      <c r="F163" s="20">
        <f t="shared" si="1"/>
        <v>0</v>
      </c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20">
        <f t="shared" si="2"/>
        <v>0</v>
      </c>
      <c r="V163" s="10"/>
    </row>
    <row r="164" spans="1:22" ht="48.75" customHeight="1">
      <c r="A164" s="65" t="s">
        <v>41</v>
      </c>
      <c r="B164" s="66"/>
      <c r="C164" s="67"/>
      <c r="D164" s="17">
        <v>241</v>
      </c>
      <c r="E164" s="20">
        <f t="shared" si="0"/>
        <v>0</v>
      </c>
      <c r="F164" s="20">
        <f t="shared" si="1"/>
        <v>0</v>
      </c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20">
        <f t="shared" si="2"/>
        <v>0</v>
      </c>
      <c r="V164" s="10"/>
    </row>
    <row r="165" spans="1:22" ht="19.5" customHeight="1">
      <c r="A165" s="65" t="s">
        <v>94</v>
      </c>
      <c r="B165" s="66"/>
      <c r="C165" s="67"/>
      <c r="D165" s="17">
        <v>260</v>
      </c>
      <c r="E165" s="20">
        <f t="shared" si="0"/>
        <v>0</v>
      </c>
      <c r="F165" s="20">
        <f t="shared" si="1"/>
        <v>0</v>
      </c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20">
        <f t="shared" si="2"/>
        <v>0</v>
      </c>
      <c r="V165" s="10"/>
    </row>
    <row r="166" spans="1:22" ht="19.5" customHeight="1">
      <c r="A166" s="71" t="s">
        <v>1</v>
      </c>
      <c r="B166" s="72"/>
      <c r="C166" s="73"/>
      <c r="D166" s="17"/>
      <c r="E166" s="20">
        <f t="shared" si="0"/>
        <v>0</v>
      </c>
      <c r="F166" s="20">
        <f t="shared" si="1"/>
        <v>0</v>
      </c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20">
        <f t="shared" si="2"/>
        <v>0</v>
      </c>
      <c r="V166" s="10"/>
    </row>
    <row r="167" spans="1:22" ht="34.5" customHeight="1">
      <c r="A167" s="65" t="s">
        <v>42</v>
      </c>
      <c r="B167" s="66"/>
      <c r="C167" s="67"/>
      <c r="D167" s="17">
        <v>262</v>
      </c>
      <c r="E167" s="20">
        <f t="shared" si="0"/>
        <v>0</v>
      </c>
      <c r="F167" s="20">
        <f t="shared" si="1"/>
        <v>0</v>
      </c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20">
        <f t="shared" si="2"/>
        <v>0</v>
      </c>
      <c r="V167" s="10"/>
    </row>
    <row r="168" spans="1:22" ht="45" customHeight="1">
      <c r="A168" s="68" t="s">
        <v>43</v>
      </c>
      <c r="B168" s="69"/>
      <c r="C168" s="70"/>
      <c r="D168" s="17">
        <v>263</v>
      </c>
      <c r="E168" s="20">
        <f t="shared" si="0"/>
        <v>0</v>
      </c>
      <c r="F168" s="20">
        <f t="shared" si="1"/>
        <v>0</v>
      </c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20">
        <f t="shared" si="2"/>
        <v>0</v>
      </c>
      <c r="V168" s="10"/>
    </row>
    <row r="169" spans="1:22" ht="19.5" customHeight="1">
      <c r="A169" s="65" t="s">
        <v>44</v>
      </c>
      <c r="B169" s="66"/>
      <c r="C169" s="67"/>
      <c r="D169" s="17">
        <v>290</v>
      </c>
      <c r="E169" s="20">
        <f t="shared" si="0"/>
        <v>51407.21</v>
      </c>
      <c r="F169" s="20">
        <f t="shared" si="1"/>
        <v>32700</v>
      </c>
      <c r="G169" s="10"/>
      <c r="H169" s="10">
        <v>32700</v>
      </c>
      <c r="I169" s="10">
        <f>J169+K169+L169+M169+N169+O169+P169+Q169+R169+S169</f>
        <v>13707.21</v>
      </c>
      <c r="J169" s="10"/>
      <c r="K169" s="10"/>
      <c r="L169" s="10"/>
      <c r="M169" s="10"/>
      <c r="N169" s="10">
        <v>5838.21</v>
      </c>
      <c r="O169" s="10"/>
      <c r="P169" s="10"/>
      <c r="Q169" s="10"/>
      <c r="R169" s="10">
        <v>7869</v>
      </c>
      <c r="S169" s="10"/>
      <c r="T169" s="10">
        <v>5000</v>
      </c>
      <c r="U169" s="20">
        <f t="shared" si="2"/>
        <v>51407.21</v>
      </c>
      <c r="V169" s="10"/>
    </row>
    <row r="170" spans="1:22" ht="30.75" customHeight="1">
      <c r="A170" s="65" t="s">
        <v>95</v>
      </c>
      <c r="B170" s="66"/>
      <c r="C170" s="67"/>
      <c r="D170" s="17">
        <v>300</v>
      </c>
      <c r="E170" s="20">
        <f t="shared" si="0"/>
        <v>761053.7</v>
      </c>
      <c r="F170" s="20">
        <f t="shared" si="1"/>
        <v>616845.5</v>
      </c>
      <c r="G170" s="10">
        <f>G172+G175</f>
        <v>266845.5</v>
      </c>
      <c r="H170" s="10">
        <f>H172+H175</f>
        <v>350000</v>
      </c>
      <c r="I170" s="10">
        <f>J170+K170+L170+M170+N170+O170+P170+Q170+R170+S170+T170</f>
        <v>144208.2</v>
      </c>
      <c r="J170" s="10">
        <f>J175</f>
        <v>64250</v>
      </c>
      <c r="K170" s="10"/>
      <c r="L170" s="10"/>
      <c r="M170" s="10"/>
      <c r="N170" s="10"/>
      <c r="O170" s="10"/>
      <c r="P170" s="10"/>
      <c r="Q170" s="10"/>
      <c r="R170" s="10">
        <f>R178+R177</f>
        <v>79958.2</v>
      </c>
      <c r="S170" s="10"/>
      <c r="T170" s="10"/>
      <c r="U170" s="20">
        <f t="shared" si="2"/>
        <v>761053.7</v>
      </c>
      <c r="V170" s="10"/>
    </row>
    <row r="171" spans="1:22" ht="20.25" customHeight="1">
      <c r="A171" s="71" t="s">
        <v>1</v>
      </c>
      <c r="B171" s="72"/>
      <c r="C171" s="73"/>
      <c r="D171" s="17"/>
      <c r="E171" s="20">
        <f t="shared" si="0"/>
        <v>0</v>
      </c>
      <c r="F171" s="20">
        <f t="shared" si="1"/>
        <v>0</v>
      </c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20">
        <f t="shared" si="2"/>
        <v>0</v>
      </c>
      <c r="V171" s="10"/>
    </row>
    <row r="172" spans="1:22" ht="35.25" customHeight="1">
      <c r="A172" s="65" t="s">
        <v>45</v>
      </c>
      <c r="B172" s="66"/>
      <c r="C172" s="67"/>
      <c r="D172" s="17">
        <v>310</v>
      </c>
      <c r="E172" s="20">
        <f t="shared" si="0"/>
        <v>246868</v>
      </c>
      <c r="F172" s="20">
        <f t="shared" si="1"/>
        <v>246868</v>
      </c>
      <c r="G172" s="10">
        <v>246868</v>
      </c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20">
        <f t="shared" si="2"/>
        <v>246868</v>
      </c>
      <c r="V172" s="10"/>
    </row>
    <row r="173" spans="1:22" ht="38.25" customHeight="1">
      <c r="A173" s="65" t="s">
        <v>46</v>
      </c>
      <c r="B173" s="66"/>
      <c r="C173" s="67"/>
      <c r="D173" s="36">
        <v>320</v>
      </c>
      <c r="E173" s="20">
        <f t="shared" si="0"/>
        <v>0</v>
      </c>
      <c r="F173" s="20">
        <f t="shared" si="1"/>
        <v>0</v>
      </c>
      <c r="G173" s="34"/>
      <c r="H173" s="34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20">
        <f t="shared" si="2"/>
        <v>0</v>
      </c>
      <c r="V173" s="10"/>
    </row>
    <row r="174" spans="1:22" ht="34.5" customHeight="1">
      <c r="A174" s="65" t="s">
        <v>47</v>
      </c>
      <c r="B174" s="66"/>
      <c r="C174" s="67"/>
      <c r="D174" s="35">
        <v>330</v>
      </c>
      <c r="E174" s="20">
        <f t="shared" si="0"/>
        <v>0</v>
      </c>
      <c r="F174" s="20">
        <f t="shared" si="1"/>
        <v>0</v>
      </c>
      <c r="G174" s="34"/>
      <c r="H174" s="34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20">
        <f t="shared" si="2"/>
        <v>0</v>
      </c>
      <c r="V174" s="10"/>
    </row>
    <row r="175" spans="1:22" ht="28.5" customHeight="1">
      <c r="A175" s="65" t="s">
        <v>48</v>
      </c>
      <c r="B175" s="66"/>
      <c r="C175" s="67"/>
      <c r="D175" s="17">
        <v>340</v>
      </c>
      <c r="E175" s="20">
        <f t="shared" si="0"/>
        <v>514185.7</v>
      </c>
      <c r="F175" s="20">
        <f t="shared" si="1"/>
        <v>369977.5</v>
      </c>
      <c r="G175" s="10">
        <f>G180</f>
        <v>19977.5</v>
      </c>
      <c r="H175" s="10">
        <f>H178+H180</f>
        <v>350000</v>
      </c>
      <c r="I175" s="10">
        <f>I177+I178</f>
        <v>144208.2</v>
      </c>
      <c r="J175" s="10">
        <f>J177</f>
        <v>64250</v>
      </c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20">
        <f t="shared" si="2"/>
        <v>514185.7</v>
      </c>
      <c r="V175" s="10"/>
    </row>
    <row r="176" spans="1:22" ht="13.5">
      <c r="A176" s="59" t="s">
        <v>6</v>
      </c>
      <c r="B176" s="60"/>
      <c r="C176" s="61"/>
      <c r="D176" s="17"/>
      <c r="E176" s="20">
        <f t="shared" si="0"/>
        <v>0</v>
      </c>
      <c r="F176" s="20">
        <f t="shared" si="1"/>
        <v>0</v>
      </c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20">
        <f t="shared" si="2"/>
        <v>0</v>
      </c>
      <c r="V176" s="10"/>
    </row>
    <row r="177" spans="1:22" ht="13.5">
      <c r="A177" s="59" t="s">
        <v>139</v>
      </c>
      <c r="B177" s="60"/>
      <c r="C177" s="61"/>
      <c r="D177" s="17"/>
      <c r="E177" s="20">
        <f t="shared" si="0"/>
        <v>84132.8</v>
      </c>
      <c r="F177" s="20">
        <f t="shared" si="1"/>
        <v>0</v>
      </c>
      <c r="G177" s="10"/>
      <c r="H177" s="10"/>
      <c r="I177" s="10">
        <f>J177+K177+L177+M177+N177+O177+P177+Q177+R177</f>
        <v>84132.8</v>
      </c>
      <c r="J177" s="10">
        <v>64250</v>
      </c>
      <c r="K177" s="10"/>
      <c r="L177" s="10"/>
      <c r="M177" s="10"/>
      <c r="N177" s="10"/>
      <c r="O177" s="10"/>
      <c r="P177" s="10"/>
      <c r="Q177" s="10"/>
      <c r="R177" s="10">
        <v>19882.8</v>
      </c>
      <c r="S177" s="10"/>
      <c r="T177" s="10"/>
      <c r="U177" s="20">
        <f t="shared" si="2"/>
        <v>84132.8</v>
      </c>
      <c r="V177" s="10"/>
    </row>
    <row r="178" spans="1:22" ht="13.5">
      <c r="A178" s="59" t="s">
        <v>140</v>
      </c>
      <c r="B178" s="60"/>
      <c r="C178" s="61"/>
      <c r="D178" s="17"/>
      <c r="E178" s="20">
        <f t="shared" si="0"/>
        <v>410075.4</v>
      </c>
      <c r="F178" s="20">
        <f t="shared" si="1"/>
        <v>350000</v>
      </c>
      <c r="G178" s="10"/>
      <c r="H178" s="10">
        <v>350000</v>
      </c>
      <c r="I178" s="10">
        <f>J178+K178+L178+M178+N178+O178+P178+Q178+R178</f>
        <v>60075.4</v>
      </c>
      <c r="J178" s="10"/>
      <c r="K178" s="10"/>
      <c r="L178" s="10"/>
      <c r="M178" s="10"/>
      <c r="N178" s="10"/>
      <c r="O178" s="10"/>
      <c r="P178" s="10"/>
      <c r="Q178" s="10"/>
      <c r="R178" s="10">
        <v>60075.4</v>
      </c>
      <c r="S178" s="10"/>
      <c r="T178" s="10"/>
      <c r="U178" s="20">
        <f t="shared" si="2"/>
        <v>410075.4</v>
      </c>
      <c r="V178" s="10"/>
    </row>
    <row r="179" spans="1:22" ht="28.5" customHeight="1">
      <c r="A179" s="62" t="s">
        <v>141</v>
      </c>
      <c r="B179" s="63"/>
      <c r="C179" s="64"/>
      <c r="D179" s="17"/>
      <c r="E179" s="20">
        <f t="shared" si="0"/>
        <v>0</v>
      </c>
      <c r="F179" s="20">
        <f t="shared" si="1"/>
        <v>0</v>
      </c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20">
        <f t="shared" si="2"/>
        <v>0</v>
      </c>
      <c r="V179" s="10"/>
    </row>
    <row r="180" spans="1:22" ht="31.5" customHeight="1">
      <c r="A180" s="62" t="s">
        <v>143</v>
      </c>
      <c r="B180" s="63"/>
      <c r="C180" s="64"/>
      <c r="D180" s="17"/>
      <c r="E180" s="20">
        <f t="shared" si="0"/>
        <v>19977.5</v>
      </c>
      <c r="F180" s="20">
        <f t="shared" si="1"/>
        <v>19977.5</v>
      </c>
      <c r="G180" s="10">
        <v>19977.5</v>
      </c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20">
        <f t="shared" si="2"/>
        <v>19977.5</v>
      </c>
      <c r="V180" s="10"/>
    </row>
    <row r="181" spans="1:22" ht="15.75" customHeight="1">
      <c r="A181" s="54" t="s">
        <v>8</v>
      </c>
      <c r="B181" s="55"/>
      <c r="C181" s="56"/>
      <c r="D181" s="18"/>
      <c r="E181" s="20">
        <f t="shared" si="0"/>
        <v>0</v>
      </c>
      <c r="F181" s="20">
        <f t="shared" si="1"/>
        <v>0</v>
      </c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20">
        <f t="shared" si="2"/>
        <v>0</v>
      </c>
      <c r="V181" s="10"/>
    </row>
    <row r="182" spans="1:22" ht="28.5" customHeight="1">
      <c r="A182" s="57" t="s">
        <v>9</v>
      </c>
      <c r="B182" s="57"/>
      <c r="C182" s="57"/>
      <c r="D182" s="9" t="s">
        <v>30</v>
      </c>
      <c r="E182" s="20">
        <f t="shared" si="0"/>
        <v>0</v>
      </c>
      <c r="F182" s="20">
        <f t="shared" si="1"/>
        <v>0</v>
      </c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20">
        <f t="shared" si="2"/>
        <v>0</v>
      </c>
      <c r="V182" s="10"/>
    </row>
    <row r="183" spans="1:8" ht="13.5">
      <c r="A183" s="8"/>
      <c r="B183" s="8"/>
      <c r="C183" s="8"/>
      <c r="D183" s="1"/>
      <c r="E183" s="28"/>
      <c r="F183" s="28"/>
      <c r="G183" s="28"/>
      <c r="H183" s="8"/>
    </row>
    <row r="184" spans="1:8" ht="17.25" customHeight="1">
      <c r="A184" s="86" t="s">
        <v>159</v>
      </c>
      <c r="B184" s="86"/>
      <c r="C184" s="86"/>
      <c r="D184" s="86"/>
      <c r="E184" s="11"/>
      <c r="F184" s="53" t="s">
        <v>150</v>
      </c>
      <c r="G184" s="53"/>
      <c r="H184" s="8"/>
    </row>
    <row r="185" spans="1:8" ht="15" customHeight="1">
      <c r="A185" s="86"/>
      <c r="B185" s="86"/>
      <c r="C185" s="86"/>
      <c r="D185" s="4"/>
      <c r="E185" s="22" t="s">
        <v>12</v>
      </c>
      <c r="F185" s="46" t="s">
        <v>11</v>
      </c>
      <c r="G185" s="46"/>
      <c r="H185" s="15"/>
    </row>
    <row r="186" spans="1:8" ht="15.75" customHeight="1">
      <c r="A186" s="86" t="s">
        <v>160</v>
      </c>
      <c r="B186" s="86"/>
      <c r="C186" s="86"/>
      <c r="D186" s="86"/>
      <c r="E186" s="23"/>
      <c r="F186" s="53" t="s">
        <v>151</v>
      </c>
      <c r="G186" s="53"/>
      <c r="H186" s="8"/>
    </row>
    <row r="187" spans="5:8" ht="15" customHeight="1">
      <c r="E187" s="15" t="s">
        <v>12</v>
      </c>
      <c r="F187" s="46" t="s">
        <v>11</v>
      </c>
      <c r="G187" s="46"/>
      <c r="H187" s="15"/>
    </row>
    <row r="188" spans="1:8" ht="15" customHeight="1">
      <c r="A188" s="86" t="s">
        <v>96</v>
      </c>
      <c r="B188" s="86"/>
      <c r="C188" s="86"/>
      <c r="D188" s="86"/>
      <c r="E188" s="23"/>
      <c r="F188" s="53" t="s">
        <v>151</v>
      </c>
      <c r="G188" s="53"/>
      <c r="H188" s="8"/>
    </row>
    <row r="189" spans="1:8" ht="15" customHeight="1">
      <c r="A189" s="86" t="s">
        <v>152</v>
      </c>
      <c r="B189" s="86"/>
      <c r="E189" s="15" t="s">
        <v>12</v>
      </c>
      <c r="F189" s="46" t="s">
        <v>11</v>
      </c>
      <c r="G189" s="46"/>
      <c r="H189" s="15"/>
    </row>
    <row r="193" spans="1:3" ht="13.5">
      <c r="A193" s="39" t="s">
        <v>167</v>
      </c>
      <c r="B193" s="39"/>
      <c r="C193" s="39"/>
    </row>
  </sheetData>
  <sheetProtection/>
  <mergeCells count="265">
    <mergeCell ref="A15:C18"/>
    <mergeCell ref="A19:C19"/>
    <mergeCell ref="A8:G8"/>
    <mergeCell ref="A9:G9"/>
    <mergeCell ref="A20:C20"/>
    <mergeCell ref="A21:C23"/>
    <mergeCell ref="D15:E18"/>
    <mergeCell ref="A24:C27"/>
    <mergeCell ref="A29:G29"/>
    <mergeCell ref="A31:G31"/>
    <mergeCell ref="A32:G32"/>
    <mergeCell ref="D21:F23"/>
    <mergeCell ref="D24:F26"/>
    <mergeCell ref="A41:E41"/>
    <mergeCell ref="A33:G33"/>
    <mergeCell ref="A34:G34"/>
    <mergeCell ref="A35:G35"/>
    <mergeCell ref="A37:G37"/>
    <mergeCell ref="A38:E38"/>
    <mergeCell ref="F38:G38"/>
    <mergeCell ref="A36:G36"/>
    <mergeCell ref="A45:E45"/>
    <mergeCell ref="A46:E46"/>
    <mergeCell ref="A47:E47"/>
    <mergeCell ref="A42:E42"/>
    <mergeCell ref="A43:E43"/>
    <mergeCell ref="A44:E44"/>
    <mergeCell ref="A51:E51"/>
    <mergeCell ref="A52:E52"/>
    <mergeCell ref="A53:E53"/>
    <mergeCell ref="A48:E48"/>
    <mergeCell ref="A49:E49"/>
    <mergeCell ref="A50:E50"/>
    <mergeCell ref="A57:E57"/>
    <mergeCell ref="A58:E58"/>
    <mergeCell ref="A59:E59"/>
    <mergeCell ref="A54:E54"/>
    <mergeCell ref="A55:E55"/>
    <mergeCell ref="A56:E56"/>
    <mergeCell ref="A63:E63"/>
    <mergeCell ref="A64:E64"/>
    <mergeCell ref="A65:E65"/>
    <mergeCell ref="A60:E60"/>
    <mergeCell ref="A61:E61"/>
    <mergeCell ref="A62:E62"/>
    <mergeCell ref="A69:E69"/>
    <mergeCell ref="A70:E70"/>
    <mergeCell ref="A71:E71"/>
    <mergeCell ref="A66:E66"/>
    <mergeCell ref="A67:E67"/>
    <mergeCell ref="A68:E68"/>
    <mergeCell ref="A75:E75"/>
    <mergeCell ref="A76:E76"/>
    <mergeCell ref="A77:E77"/>
    <mergeCell ref="A72:E72"/>
    <mergeCell ref="A73:E73"/>
    <mergeCell ref="A74:E74"/>
    <mergeCell ref="A81:E81"/>
    <mergeCell ref="A82:E82"/>
    <mergeCell ref="A83:E83"/>
    <mergeCell ref="A78:E78"/>
    <mergeCell ref="A79:E79"/>
    <mergeCell ref="A80:E80"/>
    <mergeCell ref="A87:E87"/>
    <mergeCell ref="A88:E88"/>
    <mergeCell ref="A89:E89"/>
    <mergeCell ref="A84:E84"/>
    <mergeCell ref="A85:E85"/>
    <mergeCell ref="A86:E86"/>
    <mergeCell ref="A93:E93"/>
    <mergeCell ref="A94:E94"/>
    <mergeCell ref="A95:E95"/>
    <mergeCell ref="A90:E90"/>
    <mergeCell ref="A91:E91"/>
    <mergeCell ref="A92:E92"/>
    <mergeCell ref="A99:E99"/>
    <mergeCell ref="A100:E100"/>
    <mergeCell ref="A101:E101"/>
    <mergeCell ref="A96:E96"/>
    <mergeCell ref="A97:E97"/>
    <mergeCell ref="A98:E98"/>
    <mergeCell ref="A105:E105"/>
    <mergeCell ref="A106:E106"/>
    <mergeCell ref="A107:E107"/>
    <mergeCell ref="A102:E102"/>
    <mergeCell ref="A103:E103"/>
    <mergeCell ref="A104:E104"/>
    <mergeCell ref="A123:C123"/>
    <mergeCell ref="A115:C115"/>
    <mergeCell ref="A116:C116"/>
    <mergeCell ref="A117:C117"/>
    <mergeCell ref="A118:C118"/>
    <mergeCell ref="A108:E108"/>
    <mergeCell ref="A109:E109"/>
    <mergeCell ref="A110:E110"/>
    <mergeCell ref="A121:C121"/>
    <mergeCell ref="A122:C122"/>
    <mergeCell ref="A112:G112"/>
    <mergeCell ref="A113:C114"/>
    <mergeCell ref="D113:D114"/>
    <mergeCell ref="E113:E114"/>
    <mergeCell ref="F113:G113"/>
    <mergeCell ref="A184:D184"/>
    <mergeCell ref="A134:C134"/>
    <mergeCell ref="A135:C135"/>
    <mergeCell ref="A136:C136"/>
    <mergeCell ref="A137:C137"/>
    <mergeCell ref="A185:C185"/>
    <mergeCell ref="A189:B189"/>
    <mergeCell ref="A129:C129"/>
    <mergeCell ref="A119:C119"/>
    <mergeCell ref="A124:C124"/>
    <mergeCell ref="A126:C126"/>
    <mergeCell ref="A127:C127"/>
    <mergeCell ref="A128:C128"/>
    <mergeCell ref="A120:C120"/>
    <mergeCell ref="A133:C133"/>
    <mergeCell ref="T131:T132"/>
    <mergeCell ref="S131:S132"/>
    <mergeCell ref="J131:Q131"/>
    <mergeCell ref="I131:I132"/>
    <mergeCell ref="A193:C193"/>
    <mergeCell ref="A130:C132"/>
    <mergeCell ref="D130:D132"/>
    <mergeCell ref="E130:E132"/>
    <mergeCell ref="A186:D186"/>
    <mergeCell ref="A188:D188"/>
    <mergeCell ref="A138:C138"/>
    <mergeCell ref="A139:C139"/>
    <mergeCell ref="A140:C140"/>
    <mergeCell ref="A141:C141"/>
    <mergeCell ref="A142:C142"/>
    <mergeCell ref="A143:C143"/>
    <mergeCell ref="A144:C144"/>
    <mergeCell ref="A145:C145"/>
    <mergeCell ref="A146:C146"/>
    <mergeCell ref="A147:C147"/>
    <mergeCell ref="A148:C148"/>
    <mergeCell ref="A149:C149"/>
    <mergeCell ref="A150:C150"/>
    <mergeCell ref="A151:C151"/>
    <mergeCell ref="A152:C152"/>
    <mergeCell ref="A153:C153"/>
    <mergeCell ref="A154:C154"/>
    <mergeCell ref="A155:C155"/>
    <mergeCell ref="A156:C156"/>
    <mergeCell ref="A157:C157"/>
    <mergeCell ref="A158:C158"/>
    <mergeCell ref="A159:C159"/>
    <mergeCell ref="A160:C160"/>
    <mergeCell ref="A161:C161"/>
    <mergeCell ref="A162:C162"/>
    <mergeCell ref="A163:C163"/>
    <mergeCell ref="A164:C164"/>
    <mergeCell ref="A165:C165"/>
    <mergeCell ref="A166:C166"/>
    <mergeCell ref="A167:C167"/>
    <mergeCell ref="A168:C168"/>
    <mergeCell ref="A176:C176"/>
    <mergeCell ref="A169:C169"/>
    <mergeCell ref="A170:C170"/>
    <mergeCell ref="A171:C171"/>
    <mergeCell ref="A172:C172"/>
    <mergeCell ref="A181:C181"/>
    <mergeCell ref="A182:C182"/>
    <mergeCell ref="B12:E12"/>
    <mergeCell ref="A177:C177"/>
    <mergeCell ref="A178:C178"/>
    <mergeCell ref="A179:C179"/>
    <mergeCell ref="A180:C180"/>
    <mergeCell ref="A173:C173"/>
    <mergeCell ref="A174:C174"/>
    <mergeCell ref="A175:C175"/>
    <mergeCell ref="F189:G189"/>
    <mergeCell ref="F188:G188"/>
    <mergeCell ref="F187:G187"/>
    <mergeCell ref="F186:G186"/>
    <mergeCell ref="F185:G185"/>
    <mergeCell ref="F184:G184"/>
    <mergeCell ref="F131:F132"/>
    <mergeCell ref="F130:V130"/>
    <mergeCell ref="F110:G110"/>
    <mergeCell ref="F109:G109"/>
    <mergeCell ref="F108:G108"/>
    <mergeCell ref="F107:G107"/>
    <mergeCell ref="R131:R132"/>
    <mergeCell ref="G131:H131"/>
    <mergeCell ref="U131:U132"/>
    <mergeCell ref="V131:V132"/>
    <mergeCell ref="F106:G106"/>
    <mergeCell ref="F105:G105"/>
    <mergeCell ref="F104:G104"/>
    <mergeCell ref="F103:G103"/>
    <mergeCell ref="F102:G102"/>
    <mergeCell ref="F101:G101"/>
    <mergeCell ref="F100:G100"/>
    <mergeCell ref="F99:G99"/>
    <mergeCell ref="F98:G98"/>
    <mergeCell ref="F97:G97"/>
    <mergeCell ref="F96:G96"/>
    <mergeCell ref="F95:G95"/>
    <mergeCell ref="F94:G94"/>
    <mergeCell ref="F93:G93"/>
    <mergeCell ref="F92:G92"/>
    <mergeCell ref="F91:G91"/>
    <mergeCell ref="F90:G90"/>
    <mergeCell ref="F89:G89"/>
    <mergeCell ref="F88:G88"/>
    <mergeCell ref="F87:G87"/>
    <mergeCell ref="F86:G86"/>
    <mergeCell ref="F85:G85"/>
    <mergeCell ref="F84:G84"/>
    <mergeCell ref="F83:G83"/>
    <mergeCell ref="F82:G82"/>
    <mergeCell ref="F81:G81"/>
    <mergeCell ref="F80:G80"/>
    <mergeCell ref="F79:G79"/>
    <mergeCell ref="F78:G78"/>
    <mergeCell ref="F77:G77"/>
    <mergeCell ref="F76:G76"/>
    <mergeCell ref="F75:G75"/>
    <mergeCell ref="F74:G74"/>
    <mergeCell ref="F73:G73"/>
    <mergeCell ref="F72:G72"/>
    <mergeCell ref="F71:G71"/>
    <mergeCell ref="F70:G70"/>
    <mergeCell ref="F69:G69"/>
    <mergeCell ref="F68:G68"/>
    <mergeCell ref="F67:G67"/>
    <mergeCell ref="F66:G66"/>
    <mergeCell ref="F65:G65"/>
    <mergeCell ref="F64:G64"/>
    <mergeCell ref="F63:G63"/>
    <mergeCell ref="F62:G62"/>
    <mergeCell ref="F61:G61"/>
    <mergeCell ref="F60:G60"/>
    <mergeCell ref="F59:G59"/>
    <mergeCell ref="F58:G58"/>
    <mergeCell ref="F57:G57"/>
    <mergeCell ref="F56:G56"/>
    <mergeCell ref="F55:G55"/>
    <mergeCell ref="F54:G54"/>
    <mergeCell ref="F53:G53"/>
    <mergeCell ref="F52:G52"/>
    <mergeCell ref="F51:G51"/>
    <mergeCell ref="F50:G50"/>
    <mergeCell ref="F49:G49"/>
    <mergeCell ref="F48:G48"/>
    <mergeCell ref="F47:G47"/>
    <mergeCell ref="F46:G46"/>
    <mergeCell ref="F45:G45"/>
    <mergeCell ref="F44:G44"/>
    <mergeCell ref="F43:G43"/>
    <mergeCell ref="F42:G42"/>
    <mergeCell ref="F41:G41"/>
    <mergeCell ref="E2:G2"/>
    <mergeCell ref="E1:G1"/>
    <mergeCell ref="F40:G40"/>
    <mergeCell ref="F39:G39"/>
    <mergeCell ref="E6:G6"/>
    <mergeCell ref="F5:G5"/>
    <mergeCell ref="F4:G4"/>
    <mergeCell ref="E3:G3"/>
    <mergeCell ref="A39:E39"/>
    <mergeCell ref="A40:E40"/>
  </mergeCells>
  <printOptions/>
  <pageMargins left="0.75" right="0.75" top="1" bottom="1" header="0.5" footer="0.5"/>
  <pageSetup horizontalDpi="600" verticalDpi="600" orientation="portrait" paperSize="9" scale="84" r:id="rId1"/>
  <rowBreaks count="1" manualBreakCount="1">
    <brk id="1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0431</dc:creator>
  <cp:keywords/>
  <dc:description/>
  <cp:lastModifiedBy>Семён Снегурский</cp:lastModifiedBy>
  <cp:lastPrinted>2016-02-26T09:30:17Z</cp:lastPrinted>
  <dcterms:created xsi:type="dcterms:W3CDTF">2010-08-09T11:23:33Z</dcterms:created>
  <dcterms:modified xsi:type="dcterms:W3CDTF">2016-11-30T15:22:54Z</dcterms:modified>
  <cp:category/>
  <cp:version/>
  <cp:contentType/>
  <cp:contentStatus/>
</cp:coreProperties>
</file>